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4-2026\Исполнение\исполнение\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5" i="1"/>
  <c r="D41" i="1"/>
  <c r="C41" i="1"/>
  <c r="D39" i="1"/>
  <c r="C39" i="1"/>
  <c r="D34" i="1"/>
  <c r="C34" i="1"/>
  <c r="D31" i="1"/>
  <c r="C31" i="1"/>
  <c r="D25" i="1"/>
  <c r="C25" i="1"/>
  <c r="D23" i="1"/>
  <c r="C23" i="1"/>
  <c r="D19" i="1"/>
  <c r="C19" i="1"/>
  <c r="D14" i="1"/>
  <c r="C14" i="1"/>
  <c r="D12" i="1"/>
  <c r="C12" i="1"/>
  <c r="D4" i="1"/>
  <c r="E4" i="1"/>
  <c r="C4" i="1"/>
  <c r="F8" i="1"/>
  <c r="E39" i="1" l="1"/>
  <c r="E34" i="1"/>
  <c r="E31" i="1"/>
  <c r="E25" i="1"/>
  <c r="E19" i="1"/>
  <c r="E14" i="1"/>
  <c r="E41" i="1" s="1"/>
  <c r="G11" i="1" l="1"/>
  <c r="G20" i="1" l="1"/>
  <c r="G16" i="1" l="1"/>
  <c r="F41" i="1" l="1"/>
  <c r="F7" i="1"/>
  <c r="G41" i="1"/>
  <c r="G40" i="1"/>
  <c r="G39" i="1"/>
  <c r="G38" i="1"/>
  <c r="G36" i="1"/>
  <c r="G35" i="1"/>
  <c r="G34" i="1"/>
  <c r="G33" i="1"/>
  <c r="G32" i="1"/>
  <c r="G31" i="1"/>
  <c r="G30" i="1"/>
  <c r="G29" i="1"/>
  <c r="G27" i="1"/>
  <c r="G26" i="1"/>
  <c r="G25" i="1"/>
  <c r="G19" i="1"/>
  <c r="G17" i="1"/>
  <c r="G14" i="1"/>
  <c r="G9" i="1"/>
  <c r="G7" i="1"/>
  <c r="G6" i="1"/>
  <c r="G4" i="1"/>
  <c r="F5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</calcChain>
</file>

<file path=xl/sharedStrings.xml><?xml version="1.0" encoding="utf-8"?>
<sst xmlns="http://schemas.openxmlformats.org/spreadsheetml/2006/main" count="84" uniqueCount="84">
  <si>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</si>
  <si>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</si>
  <si>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</si>
  <si>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</si>
  <si>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</si>
  <si>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</si>
  <si>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</si>
  <si>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</si>
  <si>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</si>
  <si>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</si>
  <si>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</si>
  <si>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</si>
  <si>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</si>
  <si>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</si>
  <si>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</si>
  <si>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</si>
  <si>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</si>
  <si>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</si>
  <si>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</si>
  <si>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</si>
  <si>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</si>
  <si>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</si>
  <si>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</si>
  <si>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</si>
  <si>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</si>
  <si>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</si>
  <si>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</si>
  <si>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</si>
  <si>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</si>
  <si>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</si>
  <si>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</si>
  <si>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</si>
  <si>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</si>
  <si>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</si>
  <si>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</si>
  <si>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</si>
  <si>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</si>
  <si>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</si>
  <si>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</si>
  <si>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</si>
  <si>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</si>
  <si>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</si>
  <si>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</si>
  <si>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</si>
  <si>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</si>
  <si>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</si>
  <si>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</si>
  <si>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</si>
  <si>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</si>
  <si>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</si>
  <si>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</si>
  <si>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</si>
  <si>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</si>
  <si>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</si>
  <si>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</si>
  <si>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</si>
  <si>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</si>
  <si>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</si>
  <si>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</si>
  <si>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</si>
  <si>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</si>
  <si>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</si>
  <si>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</si>
  <si>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</si>
  <si>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</si>
  <si>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</si>
  <si>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</si>
  <si>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</si>
  <si>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</si>
  <si>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</si>
  <si>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</si>
  <si>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</si>
  <si>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</si>
  <si>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</si>
  <si>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</si>
  <si>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</si>
  <si>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</si>
  <si>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0603</t>
  </si>
  <si>
    <t>Охрана объектов растительного и животного мира и среды их обитания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</si>
  <si>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квартал 2024  года</t>
  </si>
  <si>
    <t>Исполнено за 1 квартал 2024 года</t>
  </si>
  <si>
    <t>Исполнено за  1 квартал 2023г.</t>
  </si>
  <si>
    <t>0105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</si>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</sst>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G14" sqref="G14:I14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79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71</v>
      </c>
    </row>
    <row r="3" spans="1:9" ht="66" customHeight="1" x14ac:dyDescent="0.25">
      <c r="A3" s="6" t="s">
        <v>0</v>
      </c>
      <c r="B3" s="6" t="s">
        <v>1</v>
      </c>
      <c r="C3" s="8" t="s">
        <v>72</v>
      </c>
      <c r="D3" s="8" t="s">
        <v>80</v>
      </c>
      <c r="E3" s="8" t="s">
        <v>81</v>
      </c>
      <c r="F3" s="10" t="s">
        <v>74</v>
      </c>
      <c r="G3" s="26" t="s">
        <v>75</v>
      </c>
      <c r="H3" s="26"/>
      <c r="I3" s="26"/>
    </row>
    <row r="4" spans="1:9" ht="15.75" x14ac:dyDescent="0.25">
      <c r="A4" s="3" t="s">
        <v>2</v>
      </c>
      <c r="B4" s="4" t="s">
        <v>35</v>
      </c>
      <c r="C4" s="16">
        <f>C5+C6+C7+C8+C9+C10+C11</f>
        <v>48295297.260000005</v>
      </c>
      <c r="D4" s="16">
        <f t="shared" ref="D4:E4" si="0">D5+D6+D7+D8+D9+D10+D11</f>
        <v>11687442.470000001</v>
      </c>
      <c r="E4" s="16">
        <f t="shared" si="0"/>
        <v>10835675.389999999</v>
      </c>
      <c r="F4" s="13">
        <f>D4/C4*100</f>
        <v>24.199959691893199</v>
      </c>
      <c r="G4" s="23">
        <f>D4/E4*100</f>
        <v>107.86076593606779</v>
      </c>
      <c r="H4" s="23"/>
      <c r="I4" s="23"/>
    </row>
    <row r="5" spans="1:9" ht="47.25" x14ac:dyDescent="0.25">
      <c r="A5" s="5" t="s">
        <v>3</v>
      </c>
      <c r="B5" s="4" t="s">
        <v>36</v>
      </c>
      <c r="C5" s="17">
        <v>1839942</v>
      </c>
      <c r="D5" s="17">
        <v>388287.67</v>
      </c>
      <c r="E5" s="17">
        <v>355889.74</v>
      </c>
      <c r="F5" s="15">
        <f t="shared" ref="F5:F41" si="1">D5/C5*100</f>
        <v>21.103255972199122</v>
      </c>
      <c r="G5" s="23">
        <f>D5/E5*100</f>
        <v>109.10336161980956</v>
      </c>
      <c r="H5" s="23"/>
      <c r="I5" s="23"/>
    </row>
    <row r="6" spans="1:9" ht="63" x14ac:dyDescent="0.25">
      <c r="A6" s="5" t="s">
        <v>4</v>
      </c>
      <c r="B6" s="4" t="s">
        <v>37</v>
      </c>
      <c r="C6" s="17">
        <v>854178.34</v>
      </c>
      <c r="D6" s="17">
        <v>202072.48</v>
      </c>
      <c r="E6" s="17">
        <v>203080.49</v>
      </c>
      <c r="F6" s="15">
        <f t="shared" si="1"/>
        <v>23.656942647363316</v>
      </c>
      <c r="G6" s="23">
        <f t="shared" ref="G6:G41" si="2">D6/E6*100</f>
        <v>99.503640157653763</v>
      </c>
      <c r="H6" s="23"/>
      <c r="I6" s="23"/>
    </row>
    <row r="7" spans="1:9" ht="78.75" x14ac:dyDescent="0.25">
      <c r="A7" s="5" t="s">
        <v>5</v>
      </c>
      <c r="B7" s="4" t="s">
        <v>38</v>
      </c>
      <c r="C7" s="17">
        <v>22087263.960000001</v>
      </c>
      <c r="D7" s="17">
        <v>4976912.46</v>
      </c>
      <c r="E7" s="17">
        <v>4436467.8899999997</v>
      </c>
      <c r="F7" s="15">
        <f t="shared" si="1"/>
        <v>22.532951428539</v>
      </c>
      <c r="G7" s="23">
        <f t="shared" si="2"/>
        <v>112.18186592127009</v>
      </c>
      <c r="H7" s="23"/>
      <c r="I7" s="23"/>
    </row>
    <row r="8" spans="1:9" ht="15.75" x14ac:dyDescent="0.25">
      <c r="A8" s="5" t="s">
        <v>83</v>
      </c>
      <c r="B8" s="4" t="s">
        <v>82</v>
      </c>
      <c r="C8" s="17">
        <v>698.76</v>
      </c>
      <c r="D8" s="17">
        <v>0</v>
      </c>
      <c r="E8" s="17">
        <v>0</v>
      </c>
      <c r="F8" s="15">
        <f t="shared" si="1"/>
        <v>0</v>
      </c>
      <c r="G8" s="23"/>
      <c r="H8" s="27"/>
      <c r="I8" s="22"/>
    </row>
    <row r="9" spans="1:9" ht="63" x14ac:dyDescent="0.25">
      <c r="A9" s="5" t="s">
        <v>6</v>
      </c>
      <c r="B9" s="4" t="s">
        <v>39</v>
      </c>
      <c r="C9" s="17">
        <v>8052166.1799999997</v>
      </c>
      <c r="D9" s="17">
        <v>1577496.38</v>
      </c>
      <c r="E9" s="17">
        <v>1294104.92</v>
      </c>
      <c r="F9" s="15">
        <f t="shared" si="1"/>
        <v>19.590956579090374</v>
      </c>
      <c r="G9" s="23">
        <f t="shared" si="2"/>
        <v>121.89864636323304</v>
      </c>
      <c r="H9" s="23"/>
      <c r="I9" s="23"/>
    </row>
    <row r="10" spans="1:9" ht="15.75" x14ac:dyDescent="0.25">
      <c r="A10" s="5" t="s">
        <v>40</v>
      </c>
      <c r="B10" s="4" t="s">
        <v>41</v>
      </c>
      <c r="C10" s="16">
        <v>440000</v>
      </c>
      <c r="D10" s="16">
        <v>0</v>
      </c>
      <c r="E10" s="16">
        <v>0</v>
      </c>
      <c r="F10" s="13">
        <f t="shared" si="1"/>
        <v>0</v>
      </c>
      <c r="G10" s="23"/>
      <c r="H10" s="23"/>
      <c r="I10" s="23"/>
    </row>
    <row r="11" spans="1:9" ht="15.75" x14ac:dyDescent="0.25">
      <c r="A11" s="5" t="s">
        <v>7</v>
      </c>
      <c r="B11" s="4" t="s">
        <v>42</v>
      </c>
      <c r="C11" s="16">
        <v>15021048.02</v>
      </c>
      <c r="D11" s="16">
        <v>4542673.4800000004</v>
      </c>
      <c r="E11" s="16">
        <v>4546132.3499999996</v>
      </c>
      <c r="F11" s="13">
        <f t="shared" si="1"/>
        <v>30.242054175924277</v>
      </c>
      <c r="G11" s="23">
        <f>D11/E11*100</f>
        <v>99.923916205387215</v>
      </c>
      <c r="H11" s="23"/>
      <c r="I11" s="23"/>
    </row>
    <row r="12" spans="1:9" ht="31.5" x14ac:dyDescent="0.25">
      <c r="A12" s="3" t="s">
        <v>8</v>
      </c>
      <c r="B12" s="4" t="s">
        <v>43</v>
      </c>
      <c r="C12" s="21">
        <f>C13</f>
        <v>43600</v>
      </c>
      <c r="D12" s="21">
        <f>D13</f>
        <v>20640</v>
      </c>
      <c r="E12" s="21">
        <v>13650</v>
      </c>
      <c r="F12" s="15">
        <f t="shared" si="1"/>
        <v>47.339449541284409</v>
      </c>
      <c r="G12" s="23">
        <f>D12/E12*100</f>
        <v>151.20879120879121</v>
      </c>
      <c r="H12" s="23"/>
      <c r="I12" s="23"/>
    </row>
    <row r="13" spans="1:9" ht="28.5" customHeight="1" x14ac:dyDescent="0.25">
      <c r="A13" s="5" t="s">
        <v>76</v>
      </c>
      <c r="B13" s="4" t="s">
        <v>44</v>
      </c>
      <c r="C13" s="17">
        <v>43600</v>
      </c>
      <c r="D13" s="17">
        <v>20640</v>
      </c>
      <c r="E13" s="17">
        <v>13650</v>
      </c>
      <c r="F13" s="15">
        <f t="shared" si="1"/>
        <v>47.339449541284409</v>
      </c>
      <c r="G13" s="23">
        <f>D13/E13*100</f>
        <v>151.20879120879121</v>
      </c>
      <c r="H13" s="23"/>
      <c r="I13" s="23"/>
    </row>
    <row r="14" spans="1:9" ht="15.75" x14ac:dyDescent="0.25">
      <c r="A14" s="3" t="s">
        <v>9</v>
      </c>
      <c r="B14" s="4" t="s">
        <v>45</v>
      </c>
      <c r="C14" s="17">
        <f>C15+C16+C17+C18</f>
        <v>14192075.329999998</v>
      </c>
      <c r="D14" s="17">
        <f>D15+D16+D17+D18</f>
        <v>1833332.96</v>
      </c>
      <c r="E14" s="17">
        <f>E15+E16+E17+E18</f>
        <v>2366551.56</v>
      </c>
      <c r="F14" s="13">
        <f t="shared" si="1"/>
        <v>12.918004712986541</v>
      </c>
      <c r="G14" s="23">
        <f t="shared" si="2"/>
        <v>77.468540765703835</v>
      </c>
      <c r="H14" s="23"/>
      <c r="I14" s="23"/>
    </row>
    <row r="15" spans="1:9" ht="15.75" x14ac:dyDescent="0.25">
      <c r="A15" s="3" t="s">
        <v>10</v>
      </c>
      <c r="B15" s="4" t="s">
        <v>46</v>
      </c>
      <c r="C15" s="17">
        <v>2399733.34</v>
      </c>
      <c r="D15" s="17">
        <v>0</v>
      </c>
      <c r="E15" s="17">
        <v>0</v>
      </c>
      <c r="F15" s="13">
        <f t="shared" si="1"/>
        <v>0</v>
      </c>
      <c r="G15" s="23"/>
      <c r="H15" s="23"/>
      <c r="I15" s="23"/>
    </row>
    <row r="16" spans="1:9" ht="15.75" x14ac:dyDescent="0.25">
      <c r="A16" s="3" t="s">
        <v>11</v>
      </c>
      <c r="B16" s="4" t="s">
        <v>47</v>
      </c>
      <c r="C16" s="17">
        <v>1293058.21</v>
      </c>
      <c r="D16" s="17">
        <v>373332.96</v>
      </c>
      <c r="E16" s="17">
        <v>366551.56</v>
      </c>
      <c r="F16" s="13">
        <f t="shared" si="1"/>
        <v>28.872092308976566</v>
      </c>
      <c r="G16" s="23">
        <f>D16/E16*100</f>
        <v>101.85005350952538</v>
      </c>
      <c r="H16" s="23"/>
      <c r="I16" s="23"/>
    </row>
    <row r="17" spans="1:9" ht="15.75" x14ac:dyDescent="0.25">
      <c r="A17" s="3" t="s">
        <v>12</v>
      </c>
      <c r="B17" s="4" t="s">
        <v>48</v>
      </c>
      <c r="C17" s="17">
        <v>10319283.779999999</v>
      </c>
      <c r="D17" s="17">
        <v>1460000</v>
      </c>
      <c r="E17" s="17">
        <v>1950000</v>
      </c>
      <c r="F17" s="13">
        <f t="shared" si="1"/>
        <v>14.148268728006627</v>
      </c>
      <c r="G17" s="23">
        <f t="shared" si="2"/>
        <v>74.871794871794876</v>
      </c>
      <c r="H17" s="23"/>
      <c r="I17" s="23"/>
    </row>
    <row r="18" spans="1:9" ht="31.5" customHeight="1" x14ac:dyDescent="0.25">
      <c r="A18" s="3" t="s">
        <v>13</v>
      </c>
      <c r="B18" s="4" t="s">
        <v>49</v>
      </c>
      <c r="C18" s="17">
        <v>180000</v>
      </c>
      <c r="D18" s="17">
        <v>0</v>
      </c>
      <c r="E18" s="17">
        <v>50000</v>
      </c>
      <c r="F18" s="13">
        <f t="shared" si="1"/>
        <v>0</v>
      </c>
      <c r="G18" s="23"/>
      <c r="H18" s="23"/>
      <c r="I18" s="23"/>
    </row>
    <row r="19" spans="1:9" ht="15.75" x14ac:dyDescent="0.25">
      <c r="A19" s="3" t="s">
        <v>14</v>
      </c>
      <c r="B19" s="4" t="s">
        <v>50</v>
      </c>
      <c r="C19" s="17">
        <f>C20+C21+C22</f>
        <v>4559357.83</v>
      </c>
      <c r="D19" s="17">
        <f>D20+D21+D22</f>
        <v>380071.07999999996</v>
      </c>
      <c r="E19" s="17">
        <f>E20+E21+E22</f>
        <v>796848.61</v>
      </c>
      <c r="F19" s="13">
        <f t="shared" si="1"/>
        <v>8.336066046388817</v>
      </c>
      <c r="G19" s="23">
        <f t="shared" si="2"/>
        <v>47.696773920456479</v>
      </c>
      <c r="H19" s="23"/>
      <c r="I19" s="23"/>
    </row>
    <row r="20" spans="1:9" ht="15.75" customHeight="1" x14ac:dyDescent="0.25">
      <c r="A20" s="3" t="s">
        <v>15</v>
      </c>
      <c r="B20" s="4" t="s">
        <v>51</v>
      </c>
      <c r="C20" s="17">
        <v>946945.34</v>
      </c>
      <c r="D20" s="17">
        <v>240071.08</v>
      </c>
      <c r="E20" s="17">
        <v>487042.61</v>
      </c>
      <c r="F20" s="13">
        <f t="shared" si="1"/>
        <v>25.352158129845172</v>
      </c>
      <c r="G20" s="23">
        <f>D20/E20*100</f>
        <v>49.291596889233155</v>
      </c>
      <c r="H20" s="23"/>
      <c r="I20" s="23"/>
    </row>
    <row r="21" spans="1:9" ht="15.75" x14ac:dyDescent="0.25">
      <c r="A21" s="3" t="s">
        <v>16</v>
      </c>
      <c r="B21" s="4" t="s">
        <v>52</v>
      </c>
      <c r="C21" s="17">
        <v>3242412.49</v>
      </c>
      <c r="D21" s="17">
        <v>15000</v>
      </c>
      <c r="E21" s="17">
        <v>30624</v>
      </c>
      <c r="F21" s="13">
        <f t="shared" si="1"/>
        <v>0.46261849922740705</v>
      </c>
      <c r="G21" s="23">
        <v>19.45</v>
      </c>
      <c r="H21" s="23"/>
      <c r="I21" s="23"/>
    </row>
    <row r="22" spans="1:9" ht="21" customHeight="1" x14ac:dyDescent="0.25">
      <c r="A22" s="3" t="s">
        <v>17</v>
      </c>
      <c r="B22" s="4" t="s">
        <v>53</v>
      </c>
      <c r="C22" s="17">
        <v>370000</v>
      </c>
      <c r="D22" s="17">
        <v>125000</v>
      </c>
      <c r="E22" s="17">
        <v>279182</v>
      </c>
      <c r="F22" s="13">
        <f t="shared" si="1"/>
        <v>33.783783783783782</v>
      </c>
      <c r="G22" s="23">
        <v>131.69</v>
      </c>
      <c r="H22" s="23"/>
      <c r="I22" s="23"/>
    </row>
    <row r="23" spans="1:9" ht="15.75" x14ac:dyDescent="0.25">
      <c r="A23" s="3" t="s">
        <v>18</v>
      </c>
      <c r="B23" s="4" t="s">
        <v>54</v>
      </c>
      <c r="C23" s="17">
        <f>C24</f>
        <v>32324</v>
      </c>
      <c r="D23" s="17">
        <f>D24</f>
        <v>0</v>
      </c>
      <c r="E23" s="17">
        <v>0</v>
      </c>
      <c r="F23" s="13">
        <f t="shared" si="1"/>
        <v>0</v>
      </c>
      <c r="G23" s="23"/>
      <c r="H23" s="23"/>
      <c r="I23" s="23"/>
    </row>
    <row r="24" spans="1:9" ht="31.5" x14ac:dyDescent="0.25">
      <c r="A24" s="3" t="s">
        <v>78</v>
      </c>
      <c r="B24" s="4" t="s">
        <v>77</v>
      </c>
      <c r="C24" s="17">
        <v>32324</v>
      </c>
      <c r="D24" s="17">
        <v>0</v>
      </c>
      <c r="E24" s="17">
        <v>0</v>
      </c>
      <c r="F24" s="13">
        <f t="shared" si="1"/>
        <v>0</v>
      </c>
      <c r="G24" s="23"/>
      <c r="H24" s="23"/>
      <c r="I24" s="23"/>
    </row>
    <row r="25" spans="1:9" ht="15.75" x14ac:dyDescent="0.25">
      <c r="A25" s="3" t="s">
        <v>19</v>
      </c>
      <c r="B25" s="4" t="s">
        <v>55</v>
      </c>
      <c r="C25" s="17">
        <f>C26+C27+C28+C29+C30</f>
        <v>108075795.75</v>
      </c>
      <c r="D25" s="17">
        <f>D26+D27+D28+D29+D30</f>
        <v>19918944.349999998</v>
      </c>
      <c r="E25" s="17">
        <f>E26+E27+E28+E29+E30</f>
        <v>18812567.59</v>
      </c>
      <c r="F25" s="13">
        <f t="shared" si="1"/>
        <v>18.430532212852107</v>
      </c>
      <c r="G25" s="23">
        <f t="shared" si="2"/>
        <v>105.88105134882335</v>
      </c>
      <c r="H25" s="23"/>
      <c r="I25" s="23"/>
    </row>
    <row r="26" spans="1:9" ht="15.75" x14ac:dyDescent="0.25">
      <c r="A26" s="3" t="s">
        <v>20</v>
      </c>
      <c r="B26" s="4" t="s">
        <v>56</v>
      </c>
      <c r="C26" s="17">
        <v>23199281.41</v>
      </c>
      <c r="D26" s="17">
        <v>3956573.84</v>
      </c>
      <c r="E26" s="17">
        <v>4279885.45</v>
      </c>
      <c r="F26" s="13">
        <f t="shared" si="1"/>
        <v>17.054725834286089</v>
      </c>
      <c r="G26" s="23">
        <f t="shared" si="2"/>
        <v>92.445788239495982</v>
      </c>
      <c r="H26" s="23"/>
      <c r="I26" s="23"/>
    </row>
    <row r="27" spans="1:9" ht="15.75" x14ac:dyDescent="0.25">
      <c r="A27" s="3" t="s">
        <v>21</v>
      </c>
      <c r="B27" s="4" t="s">
        <v>57</v>
      </c>
      <c r="C27" s="17">
        <v>66444056.479999997</v>
      </c>
      <c r="D27" s="17">
        <v>10155996.369999999</v>
      </c>
      <c r="E27" s="17">
        <v>10495028.220000001</v>
      </c>
      <c r="F27" s="13">
        <f t="shared" si="1"/>
        <v>15.285033617802982</v>
      </c>
      <c r="G27" s="23">
        <f t="shared" si="2"/>
        <v>96.76959563239744</v>
      </c>
      <c r="H27" s="23"/>
      <c r="I27" s="23"/>
    </row>
    <row r="28" spans="1:9" ht="15.75" x14ac:dyDescent="0.25">
      <c r="A28" s="3" t="s">
        <v>73</v>
      </c>
      <c r="B28" s="4" t="s">
        <v>58</v>
      </c>
      <c r="C28" s="17">
        <v>9071082.6999999993</v>
      </c>
      <c r="D28" s="17">
        <v>3489112.33</v>
      </c>
      <c r="E28" s="17">
        <v>1957408.18</v>
      </c>
      <c r="F28" s="13">
        <f t="shared" si="1"/>
        <v>38.464122149387968</v>
      </c>
      <c r="G28" s="23">
        <v>116.17</v>
      </c>
      <c r="H28" s="23"/>
      <c r="I28" s="23"/>
    </row>
    <row r="29" spans="1:9" ht="15.75" x14ac:dyDescent="0.25">
      <c r="A29" s="3" t="s">
        <v>22</v>
      </c>
      <c r="B29" s="4" t="s">
        <v>59</v>
      </c>
      <c r="C29" s="17">
        <v>225000</v>
      </c>
      <c r="D29" s="17">
        <v>100475</v>
      </c>
      <c r="E29" s="17">
        <v>19393</v>
      </c>
      <c r="F29" s="13">
        <f t="shared" si="1"/>
        <v>44.655555555555551</v>
      </c>
      <c r="G29" s="23">
        <f t="shared" si="2"/>
        <v>518.09931418553083</v>
      </c>
      <c r="H29" s="23"/>
      <c r="I29" s="23"/>
    </row>
    <row r="30" spans="1:9" ht="15.75" x14ac:dyDescent="0.25">
      <c r="A30" s="3" t="s">
        <v>23</v>
      </c>
      <c r="B30" s="4" t="s">
        <v>60</v>
      </c>
      <c r="C30" s="17">
        <v>9136375.1600000001</v>
      </c>
      <c r="D30" s="17">
        <v>2216786.81</v>
      </c>
      <c r="E30" s="17">
        <v>2060852.74</v>
      </c>
      <c r="F30" s="13">
        <f t="shared" si="1"/>
        <v>24.263307615752506</v>
      </c>
      <c r="G30" s="23">
        <f t="shared" si="2"/>
        <v>107.56648289193143</v>
      </c>
      <c r="H30" s="23"/>
      <c r="I30" s="23"/>
    </row>
    <row r="31" spans="1:9" ht="15.75" x14ac:dyDescent="0.25">
      <c r="A31" s="3" t="s">
        <v>24</v>
      </c>
      <c r="B31" s="4" t="s">
        <v>61</v>
      </c>
      <c r="C31" s="17">
        <f>C32+C33</f>
        <v>8097435.71</v>
      </c>
      <c r="D31" s="17">
        <f>D32+D33</f>
        <v>1876685.8399999999</v>
      </c>
      <c r="E31" s="17">
        <f>E32+E33</f>
        <v>1648747.6600000001</v>
      </c>
      <c r="F31" s="13">
        <f t="shared" si="1"/>
        <v>23.1762981172221</v>
      </c>
      <c r="G31" s="23">
        <f t="shared" si="2"/>
        <v>113.82492818822254</v>
      </c>
      <c r="H31" s="23"/>
      <c r="I31" s="23"/>
    </row>
    <row r="32" spans="1:9" ht="15.75" x14ac:dyDescent="0.25">
      <c r="A32" s="3" t="s">
        <v>25</v>
      </c>
      <c r="B32" s="4" t="s">
        <v>62</v>
      </c>
      <c r="C32" s="17">
        <v>5079839.71</v>
      </c>
      <c r="D32" s="17">
        <v>1185072.23</v>
      </c>
      <c r="E32" s="17">
        <v>1105344.53</v>
      </c>
      <c r="F32" s="13">
        <f t="shared" si="1"/>
        <v>23.328929605142992</v>
      </c>
      <c r="G32" s="23">
        <f t="shared" si="2"/>
        <v>107.21292753852953</v>
      </c>
      <c r="H32" s="23"/>
      <c r="I32" s="23"/>
    </row>
    <row r="33" spans="1:9" ht="31.5" x14ac:dyDescent="0.25">
      <c r="A33" s="3" t="s">
        <v>26</v>
      </c>
      <c r="B33" s="4" t="s">
        <v>63</v>
      </c>
      <c r="C33" s="17">
        <v>3017596</v>
      </c>
      <c r="D33" s="17">
        <v>691613.61</v>
      </c>
      <c r="E33" s="17">
        <v>543403.13</v>
      </c>
      <c r="F33" s="15">
        <f t="shared" si="1"/>
        <v>22.919357329476842</v>
      </c>
      <c r="G33" s="23">
        <f t="shared" si="2"/>
        <v>127.27449876852937</v>
      </c>
      <c r="H33" s="23"/>
      <c r="I33" s="23"/>
    </row>
    <row r="34" spans="1:9" ht="15.75" x14ac:dyDescent="0.25">
      <c r="A34" s="3" t="s">
        <v>27</v>
      </c>
      <c r="B34" s="4" t="s">
        <v>64</v>
      </c>
      <c r="C34" s="17">
        <f>C35+C36+C37+C38</f>
        <v>2883503.94</v>
      </c>
      <c r="D34" s="17">
        <f>D35+D36+D37+D38</f>
        <v>513064.95</v>
      </c>
      <c r="E34" s="17">
        <f>E35+E36+E37+E38</f>
        <v>506089.06</v>
      </c>
      <c r="F34" s="13">
        <f t="shared" si="1"/>
        <v>17.793107298476592</v>
      </c>
      <c r="G34" s="23">
        <f t="shared" si="2"/>
        <v>101.37839177950221</v>
      </c>
      <c r="H34" s="23"/>
      <c r="I34" s="23"/>
    </row>
    <row r="35" spans="1:9" ht="15.75" x14ac:dyDescent="0.25">
      <c r="A35" s="3" t="s">
        <v>28</v>
      </c>
      <c r="B35" s="4" t="s">
        <v>65</v>
      </c>
      <c r="C35" s="17">
        <v>900000</v>
      </c>
      <c r="D35" s="17">
        <v>381764.95</v>
      </c>
      <c r="E35" s="17">
        <v>432489.06</v>
      </c>
      <c r="F35" s="13">
        <f t="shared" si="1"/>
        <v>42.418327777777783</v>
      </c>
      <c r="G35" s="23">
        <f t="shared" si="2"/>
        <v>88.271585413050673</v>
      </c>
      <c r="H35" s="23"/>
      <c r="I35" s="23"/>
    </row>
    <row r="36" spans="1:9" ht="15.75" x14ac:dyDescent="0.25">
      <c r="A36" s="3" t="s">
        <v>29</v>
      </c>
      <c r="B36" s="4" t="s">
        <v>66</v>
      </c>
      <c r="C36" s="17">
        <v>550843.06999999995</v>
      </c>
      <c r="D36" s="17">
        <v>80100</v>
      </c>
      <c r="E36" s="17">
        <v>24100</v>
      </c>
      <c r="F36" s="13">
        <f t="shared" si="1"/>
        <v>14.541346594412092</v>
      </c>
      <c r="G36" s="23">
        <f t="shared" si="2"/>
        <v>332.36514522821579</v>
      </c>
      <c r="H36" s="23"/>
      <c r="I36" s="23"/>
    </row>
    <row r="37" spans="1:9" ht="15.75" x14ac:dyDescent="0.25">
      <c r="A37" s="3" t="s">
        <v>30</v>
      </c>
      <c r="B37" s="4" t="s">
        <v>67</v>
      </c>
      <c r="C37" s="17">
        <v>1220660.8700000001</v>
      </c>
      <c r="D37" s="17">
        <v>0</v>
      </c>
      <c r="E37" s="17">
        <v>0</v>
      </c>
      <c r="F37" s="13">
        <f t="shared" si="1"/>
        <v>0</v>
      </c>
      <c r="G37" s="23"/>
      <c r="H37" s="23"/>
      <c r="I37" s="23"/>
    </row>
    <row r="38" spans="1:9" ht="31.5" x14ac:dyDescent="0.25">
      <c r="A38" s="3" t="s">
        <v>31</v>
      </c>
      <c r="B38" s="4" t="s">
        <v>68</v>
      </c>
      <c r="C38" s="17">
        <v>212000</v>
      </c>
      <c r="D38" s="17">
        <v>51200</v>
      </c>
      <c r="E38" s="17">
        <v>49500</v>
      </c>
      <c r="F38" s="13">
        <f t="shared" si="1"/>
        <v>24.150943396226417</v>
      </c>
      <c r="G38" s="23">
        <f t="shared" si="2"/>
        <v>103.43434343434343</v>
      </c>
      <c r="H38" s="23"/>
      <c r="I38" s="23"/>
    </row>
    <row r="39" spans="1:9" ht="15.75" x14ac:dyDescent="0.25">
      <c r="A39" s="3" t="s">
        <v>32</v>
      </c>
      <c r="B39" s="4" t="s">
        <v>69</v>
      </c>
      <c r="C39" s="17">
        <f>C40</f>
        <v>957433</v>
      </c>
      <c r="D39" s="17">
        <f>D40</f>
        <v>186720.96</v>
      </c>
      <c r="E39" s="17">
        <f>E40</f>
        <v>143319.56</v>
      </c>
      <c r="F39" s="13">
        <f t="shared" si="1"/>
        <v>19.502248199090694</v>
      </c>
      <c r="G39" s="23">
        <f t="shared" si="2"/>
        <v>130.28295649247039</v>
      </c>
      <c r="H39" s="23"/>
      <c r="I39" s="23"/>
    </row>
    <row r="40" spans="1:9" ht="15.75" x14ac:dyDescent="0.25">
      <c r="A40" s="11" t="s">
        <v>33</v>
      </c>
      <c r="B40" s="12" t="s">
        <v>70</v>
      </c>
      <c r="C40" s="19">
        <v>957433</v>
      </c>
      <c r="D40" s="19">
        <v>186720.96</v>
      </c>
      <c r="E40" s="19">
        <v>143319.56</v>
      </c>
      <c r="F40" s="14">
        <f t="shared" si="1"/>
        <v>19.502248199090694</v>
      </c>
      <c r="G40" s="23">
        <f t="shared" si="2"/>
        <v>130.28295649247039</v>
      </c>
      <c r="H40" s="23"/>
      <c r="I40" s="23"/>
    </row>
    <row r="41" spans="1:9" ht="23.25" customHeight="1" x14ac:dyDescent="0.25">
      <c r="A41" s="3" t="s">
        <v>34</v>
      </c>
      <c r="B41" s="3"/>
      <c r="C41" s="20">
        <f>C4+C12+C14+C19+C23+C25+C31+C34+C39</f>
        <v>187136822.82000002</v>
      </c>
      <c r="D41" s="20">
        <f>D4+D12+D14+D19+D23+D25+D31+D34+D39</f>
        <v>36416902.610000007</v>
      </c>
      <c r="E41" s="20">
        <f>E4+E12+E14+E19+E23+E25+E31+E34+E39</f>
        <v>35123449.430000007</v>
      </c>
      <c r="F41" s="18">
        <f t="shared" si="1"/>
        <v>19.460041087171859</v>
      </c>
      <c r="G41" s="23">
        <f t="shared" si="2"/>
        <v>103.6825915477858</v>
      </c>
      <c r="H41" s="23"/>
      <c r="I41" s="23"/>
    </row>
    <row r="42" spans="1:9" ht="18.75" x14ac:dyDescent="0.25">
      <c r="A42" s="2"/>
      <c r="D42" s="9"/>
      <c r="E42" s="9"/>
      <c r="F42" s="9"/>
    </row>
  </sheetData>
  <mergeCells count="40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H8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2024-04-15T12:24:09Z</dcterms:modified>
</cp:coreProperties>
</file>