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Тюрикова\БЮДЖЕТ 2024\СОВЕТ\"/>
    </mc:Choice>
  </mc:AlternateContent>
  <bookViews>
    <workbookView xWindow="0" yWindow="0" windowWidth="21510" windowHeight="9525" tabRatio="599"/>
  </bookViews>
  <sheets>
    <sheet name="прил 2" sheetId="2" r:id="rId1"/>
  </sheets>
  <calcPr calcId="152511"/>
</workbook>
</file>

<file path=xl/calcChain.xml><?xml version="1.0" encoding="utf-8"?>
<calcChain xmlns="http://schemas.openxmlformats.org/spreadsheetml/2006/main">
  <c r="F71" i="2" l="1"/>
  <c r="F64" i="2"/>
  <c r="F62" i="2"/>
  <c r="J74" i="2" l="1"/>
  <c r="I74" i="2"/>
  <c r="H74" i="2"/>
  <c r="G74" i="2"/>
  <c r="F74" i="2"/>
</calcChain>
</file>

<file path=xl/sharedStrings.xml><?xml version="1.0" encoding="utf-8"?>
<sst xmlns="http://schemas.openxmlformats.org/spreadsheetml/2006/main" count="213" uniqueCount="155">
  <si>
    <t>Прочие неналоговые доходы бюджетов муниципальных районов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</si>
  <si>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</si>
  <si>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</si>
  <si>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182 1 01 02010 01 0000 110</t>
  </si>
  <si>
    <t>182 1 05 02010 02 0000 110</t>
  </si>
  <si>
    <t>004 1 13 01995 05 0000 130</t>
  </si>
  <si>
    <t>005 1 13 01995 05 0000 130</t>
  </si>
  <si>
    <t>002 1 17 05050 05 0000 180</t>
  </si>
  <si>
    <t>Всего:</t>
  </si>
  <si>
    <t>Прочие субвенции бюджетам муниципальных районов</t>
  </si>
  <si>
    <t>182 1 01 02030 01 0000 110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</si>
  <si>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</si>
  <si>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</si>
  <si>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</si>
  <si>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048 1 12 01010 01 6000 120</t>
  </si>
  <si>
    <t>048 1 12 01030 01 6000 120</t>
  </si>
  <si>
    <t>015 1 14 06013 13 0000 430</t>
  </si>
  <si>
    <t>015 1 11 05013 13 0000 120</t>
  </si>
  <si>
    <t>Дотации бюджетам муниципальных районов на поддержку мер по обеспечению сбалансированности бюджетов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</si>
  <si>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</si>
  <si>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Номер 
реестровой 
записи</t>
  </si>
  <si>
    <t>Наименование группы источников доходов бюджетов/наименование источника дохода бюджета</t>
  </si>
  <si>
    <t>Классификация доходов бюджетов</t>
  </si>
  <si>
    <t>наименование</t>
  </si>
  <si>
    <t>код</t>
  </si>
  <si>
    <t>Наименование главного администратора доходов бюджета</t>
  </si>
  <si>
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порядку формирования 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ведения реестра источников доходов                                                                                                                                                                                                                                                                                                                                                                        бюджета Пестяковского муниципального районаи </t>
  </si>
  <si>
    <t>Прогноз доходов бюджета</t>
  </si>
  <si>
    <t>Управление Федеральной налоговой службы по Ивановской области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</si>
  <si>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</si>
  <si>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Администрация Пестяковского муниципального района Ивановской области</t>
  </si>
  <si>
    <t>Отдел образования администрации Пестяковского муниципального района</t>
  </si>
  <si>
    <t>Отдел культуры, молодежной политики, спорта и туризма администрации Пестяковского муниципального района</t>
  </si>
  <si>
    <t>Финансовый отдел администрации Пестяковского муниципального района</t>
  </si>
  <si>
    <t>006 1 11 05025 05 0000 120</t>
  </si>
  <si>
    <t>006 1 11 05035 05 0000 120</t>
  </si>
  <si>
    <t>006 1 14 06013 05 0000 430</t>
  </si>
  <si>
    <t>182 1 01 02020 01 0000 110</t>
  </si>
  <si>
    <t>048 1 12 01041 01 6000 120</t>
  </si>
  <si>
    <t>Управление Министерства внутренних дел Российской Федерации по Ивановской области</t>
  </si>
  <si>
    <t>182 1 05 01011 01 0000 110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</si>
  <si>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</si>
  <si>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</si>
  <si>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</si>
  <si>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023 1 16 01053 01 0000 140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</si>
  <si>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</si>
  <si>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042 1 16 01083 01 0000 140</t>
  </si>
  <si>
    <t>042 1 16 01073 01 0000 140</t>
  </si>
  <si>
    <t>042 1 16 01203 01 0000 140</t>
  </si>
  <si>
    <t>034 1 16 11050 01 0000 140</t>
  </si>
  <si>
    <t>002 2 02 20216 05 0000 150</t>
  </si>
  <si>
    <t xml:space="preserve">Реестр источников доходов   Пестяковского муниципального  района      </t>
  </si>
  <si>
    <t>Комитет Ивановской области по лесному хозяйству</t>
  </si>
  <si>
    <t>042 1 16 01063 01 0000 140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</si>
  <si>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благополучия населения и общественную нравственность, налагаемые мировыми судьями, комиссиями по делам несовершеннолетних и защите их прав</t>
  </si>
  <si>
    <t>002 1 16 10123 01 0051 140</t>
  </si>
  <si>
    <t>188 1 16 10123 01 0051 140</t>
  </si>
  <si>
    <t>041 1 16 11050 01 0000 140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</si>
  <si>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</si>
  <si>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Департамент природных ресурсов и экологии Ивановской области </t>
  </si>
  <si>
    <t>Прочие межбюджетные трансферты, передаваемые бюджетам муниципальных районов</t>
  </si>
  <si>
    <t>042 1 16 01093 01 0000 140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</si>
  <si>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</si>
  <si>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002 2 02 29999 05 0000 150</t>
  </si>
  <si>
    <t>002 2 02 30024 05 0000 150</t>
  </si>
  <si>
    <t>002 2 02 35082 05 0000 150</t>
  </si>
  <si>
    <t>003 2 02 15001 05 0000 150</t>
  </si>
  <si>
    <t>003 2 02 15002 05 0000 150</t>
  </si>
  <si>
    <t>Прочие доходы от оказания платных услуг (работ) получателями средств бюджетов муниципальных районов</t>
  </si>
  <si>
    <t>004 2 02 25304 05 0000 150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</si>
  <si>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</si>
  <si>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004 2 02 30024 05 0000 150</t>
  </si>
  <si>
    <t>004 2 02 29999 05 0000 150</t>
  </si>
  <si>
    <t>004 2 02 39999 05 0000 150</t>
  </si>
  <si>
    <t>004 2 02 45303 05 0000 150</t>
  </si>
  <si>
    <t>005 2 02 25519 05 0000 150</t>
  </si>
  <si>
    <t>Субсидии бюджетам муниципальных районов на поддержку отрасли культуры</t>
  </si>
  <si>
    <t>005 2 02 29999 05 0000 150</t>
  </si>
  <si>
    <t>006 1 11 05013 05 0000 120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</si>
  <si>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</si>
  <si>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Комитет имущественных, земельных отношений, природных ресурсов и экологии Администрации Пестяковского муниципального района</t>
  </si>
  <si>
    <t>006 1 14 06025 05 0000 430</t>
  </si>
  <si>
    <t>Административные штрафы, установленные Главой 5 Кодексом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</si>
  <si>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Департамент социальной защиты населения Ивановской области</t>
  </si>
  <si>
    <t>042 1 16 01053 01 0000 140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</si>
  <si>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</si>
  <si>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</si>
  <si>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</si>
  <si>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042 1 16 01143 01 0000 140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</si>
  <si>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</si>
  <si>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042 1 16 01173 01 0000 140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</si>
  <si>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</si>
  <si>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042 1 16 01193 01 0000 140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</si>
  <si>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</si>
  <si>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комиссии по делам несовершеннолетних и защите их прав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</si>
  <si>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</si>
  <si>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</si>
  <si>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</si>
  <si>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</si>
  <si>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</si>
  <si>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</si>
  <si>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</si>
  <si>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</si>
  <si>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</si>
  <si>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</si>
  <si>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</si>
  <si>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патента, в соответствии со статьей 227.1 Налогового кодекса Российской Федерации</t>
  </si>
  <si>
    <t>182 1 05 03010 01 0000 110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</si>
  <si>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</si>
  <si>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</si>
  <si>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182 1 08 03010 01 1050 110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</si>
  <si>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</si>
  <si>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Контрольно-счетгая комиссия Пестяковского муниципального района</t>
  </si>
  <si>
    <t xml:space="preserve"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
</t>
  </si>
  <si>
    <t>182 1 05 01050 01 0000 110</t>
  </si>
  <si>
    <t xml:space="preserve">Минимальный налог, зачисляемый в бюджеты субъектов Российской Федерации (за налоговые периоды, истекшие до 1 января 2016 года)
</t>
  </si>
  <si>
    <t xml:space="preserve">Единый налог на вмененный доход для отдельных видов деятельности
</t>
  </si>
  <si>
    <t xml:space="preserve">Единый сельскохозяйственный налог
</t>
  </si>
  <si>
    <t>на 2024г (очередной финансовый год) руб.</t>
  </si>
  <si>
    <t>на 2025г (очередной финансовый год) руб.</t>
  </si>
  <si>
    <t>кассовые поступления в текущем финансовом году  по состоянию на 01.11.2023 год (руб)</t>
  </si>
  <si>
    <t>на 2026г (очередной финансовый год) руб.</t>
  </si>
  <si>
    <t xml:space="preserve"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</si>
  <si>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>002 2 02 25599 05 0000 150</t>
  </si>
  <si>
    <t>Субсидии бюджетам муниципальных районов на подготовку проектов межевания земельных участков и на проведение кадастровых работ</t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</si>
  <si>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</si>
  <si>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002 2 02 35120 05 0000 150</t>
  </si>
  <si>
    <t xml:space="preserve">Дотации бюджетам муниципальных районов на выравнивание бюджетной обеспеченности из бюджета субъекта Российской Федерации
</t>
  </si>
  <si>
    <t>003 2 02 49999 05 0000 150</t>
  </si>
  <si>
    <t xml:space="preserve">004 1 17 05050 05 0000 180
</t>
  </si>
  <si>
    <t xml:space="preserve">Прочие неналоговые доходы бюджетов муниципальных районов
</t>
  </si>
  <si>
    <t xml:space="preserve">004 2 02 45179 05 0000 150
</t>
  </si>
  <si>
    <t xml:space="preserve"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</si>
  <si>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 xml:space="preserve"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
</t>
  </si>
  <si>
    <t xml:space="preserve">005 2 02 25597 05 0000 150
</t>
  </si>
  <si>
    <t xml:space="preserve">Субсидии бюджетам муниципальных районов на реконструкцию и капитальный ремонт региональных и муниципальных музеев
</t>
  </si>
  <si>
    <t xml:space="preserve">005 2 07 05030 05 0000 150
</t>
  </si>
  <si>
    <t xml:space="preserve">Прочие безвозмездные поступления в бюджеты муниципальных районов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</si>
  <si>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</si>
  <si>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007 2 02 40014 05 0000 150
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</si>
  <si>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</si>
  <si>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
Комитет Ивановской области по делам гражданской обороны и защиты населения
</t>
  </si>
  <si>
    <t xml:space="preserve">Межрегиональное управление Федеральной службы по надзору в сфере природопользования по Ивановской и Владимирской областям
</t>
  </si>
  <si>
    <t>048 1 16 10123 0 10051 140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</si>
  <si>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</si>
  <si>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182 1 03 02231 01 0000 110</t>
  </si>
  <si>
    <t>182 1 03 02241 01 0000 110</t>
  </si>
  <si>
    <t>182 1 03 02251 01 0000 110</t>
  </si>
  <si>
    <t>182 1 03 02261 01 0000 110</t>
  </si>
  <si>
    <t>182 1 01 02130 01 1000 110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</si>
  <si>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
</t>
  </si>
  <si>
    <t>прогноз доходов бюджета на 2023 год(текущий финансовый год), руб</t>
  </si>
  <si>
    <t>002 1 16 02020 02 0000 140</t>
  </si>
  <si>
    <t>Административные штрафы, установленные законами субъектов  Российской Федерации об административных правонарушениях, занарушения муниципальных правовых актов</t>
  </si>
  <si>
    <t xml:space="preserve">Комитет Ивановской области по делам гражданской обороны и защиты населения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</si>
</sst>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29" x14ac:knownFonts="1">
    <font>
      <sz val="11"/>
      <color indexed="8"/>
      <name val="Calibri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15"/>
      <name val="Calibri"/>
      <family val="2"/>
      <charset val="204"/>
    </font>
    <font>
      <b/>
      <sz val="13"/>
      <color indexed="15"/>
      <name val="Calibri"/>
      <family val="2"/>
      <charset val="204"/>
    </font>
    <font>
      <b/>
      <sz val="11"/>
      <color indexed="15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15"/>
      <name val="Cambria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4.3"/>
      <color indexed="2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2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4">
    <xf numFmtId="0" fontId="0" fillId="0" borderId="0"/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9" borderId="0"/>
    <xf numFmtId="0" fontId="1" fillId="10" borderId="0"/>
    <xf numFmtId="0" fontId="1" fillId="11" borderId="0"/>
    <xf numFmtId="0" fontId="1" fillId="5" borderId="0"/>
    <xf numFmtId="0" fontId="1" fillId="9" borderId="0"/>
    <xf numFmtId="0" fontId="1" fillId="12" borderId="0"/>
    <xf numFmtId="0" fontId="2" fillId="15" borderId="0"/>
    <xf numFmtId="0" fontId="2" fillId="10" borderId="0"/>
    <xf numFmtId="0" fontId="2" fillId="11" borderId="0"/>
    <xf numFmtId="0" fontId="2" fillId="16" borderId="0"/>
    <xf numFmtId="0" fontId="2" fillId="17" borderId="0"/>
    <xf numFmtId="0" fontId="2" fillId="18" borderId="0"/>
    <xf numFmtId="0" fontId="2" fillId="20" borderId="0"/>
    <xf numFmtId="0" fontId="2" fillId="21" borderId="0"/>
    <xf numFmtId="0" fontId="2" fillId="19" borderId="0"/>
    <xf numFmtId="0" fontId="2" fillId="16" borderId="0"/>
    <xf numFmtId="0" fontId="2" fillId="17" borderId="0"/>
    <xf numFmtId="0" fontId="2" fillId="22" borderId="0"/>
    <xf numFmtId="0" fontId="3" fillId="3" borderId="0"/>
    <xf numFmtId="0" fontId="4" fillId="13" borderId="1"/>
    <xf numFmtId="0" fontId="5" fillId="23" borderId="2"/>
    <xf numFmtId="0" fontId="6" fillId="0" borderId="0"/>
    <xf numFmtId="0" fontId="7" fillId="4" borderId="0"/>
    <xf numFmtId="0" fontId="8" fillId="0" borderId="3"/>
    <xf numFmtId="0" fontId="9" fillId="0" borderId="4"/>
    <xf numFmtId="0" fontId="10" fillId="0" borderId="5"/>
    <xf numFmtId="0" fontId="10" fillId="0" borderId="0"/>
    <xf numFmtId="0" fontId="11" fillId="7" borderId="1"/>
    <xf numFmtId="0" fontId="12" fillId="0" borderId="6"/>
    <xf numFmtId="0" fontId="13" fillId="14" borderId="0"/>
    <xf numFmtId="0" fontId="1" fillId="8" borderId="7"/>
    <xf numFmtId="0" fontId="14" fillId="13" borderId="8"/>
    <xf numFmtId="0" fontId="15" fillId="0" borderId="0"/>
    <xf numFmtId="0" fontId="16" fillId="0" borderId="9"/>
    <xf numFmtId="0" fontId="17" fillId="0" borderId="0"/>
    <xf numFmtId="0" fontId="18" fillId="0" borderId="0">
      <alignment vertical="top"/>
      <protection locked="0"/>
    </xf>
    <xf numFmtId="0" fontId="28" fillId="0" borderId="0" applyNumberFormat="0" applyFill="0" applyBorder="0" applyAlignment="0" applyProtection="0"/>
  </cellStyleXfs>
  <cellXfs count="51">
    <xf numFmtId="0" fontId="1" fillId="0" borderId="0" xfId="0" applyFont="1"/>
    <xf numFmtId="0" fontId="20" fillId="0" borderId="0" xfId="0" applyFont="1"/>
    <xf numFmtId="0" fontId="21" fillId="0" borderId="0" xfId="0" applyFont="1"/>
    <xf numFmtId="0" fontId="20" fillId="0" borderId="0" xfId="0" applyFont="1" applyBorder="1"/>
    <xf numFmtId="0" fontId="1" fillId="0" borderId="0" xfId="0" applyFont="1" applyProtection="1"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Fill="1"/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wrapText="1"/>
    </xf>
    <xf numFmtId="0" fontId="23" fillId="0" borderId="10" xfId="0" applyFont="1" applyBorder="1"/>
    <xf numFmtId="0" fontId="25" fillId="0" borderId="10" xfId="0" applyFont="1" applyBorder="1" applyAlignment="1">
      <alignment vertical="top" wrapText="1"/>
    </xf>
    <xf numFmtId="0" fontId="23" fillId="0" borderId="0" xfId="0" applyFont="1" applyFill="1"/>
    <xf numFmtId="39" fontId="27" fillId="0" borderId="10" xfId="0" applyNumberFormat="1" applyFont="1" applyBorder="1" applyAlignment="1">
      <alignment horizontal="center" vertical="top" wrapText="1"/>
    </xf>
    <xf numFmtId="0" fontId="26" fillId="0" borderId="10" xfId="0" applyFont="1" applyBorder="1" applyAlignment="1">
      <alignment vertical="top" wrapText="1"/>
    </xf>
    <xf numFmtId="0" fontId="23" fillId="0" borderId="11" xfId="0" applyFont="1" applyBorder="1"/>
    <xf numFmtId="0" fontId="26" fillId="0" borderId="10" xfId="0" applyFont="1" applyBorder="1" applyAlignment="1">
      <alignment horizontal="justify" vertical="top" wrapText="1"/>
    </xf>
    <xf numFmtId="164" fontId="22" fillId="0" borderId="10" xfId="0" applyNumberFormat="1" applyFont="1" applyFill="1" applyBorder="1" applyAlignment="1">
      <alignment horizontal="center" vertical="top"/>
    </xf>
    <xf numFmtId="164" fontId="22" fillId="24" borderId="10" xfId="0" applyNumberFormat="1" applyFont="1" applyFill="1" applyBorder="1" applyAlignment="1">
      <alignment horizontal="center" vertical="top"/>
    </xf>
    <xf numFmtId="164" fontId="25" fillId="0" borderId="10" xfId="0" applyNumberFormat="1" applyFont="1" applyFill="1" applyBorder="1" applyAlignment="1">
      <alignment horizontal="center" vertical="top"/>
    </xf>
    <xf numFmtId="0" fontId="23" fillId="24" borderId="10" xfId="0" applyFont="1" applyFill="1" applyBorder="1"/>
    <xf numFmtId="0" fontId="23" fillId="24" borderId="11" xfId="0" applyFont="1" applyFill="1" applyBorder="1"/>
    <xf numFmtId="0" fontId="26" fillId="24" borderId="10" xfId="0" applyFont="1" applyFill="1" applyBorder="1" applyAlignment="1">
      <alignment vertical="top" wrapText="1"/>
    </xf>
    <xf numFmtId="0" fontId="26" fillId="24" borderId="10" xfId="0" applyFont="1" applyFill="1" applyBorder="1" applyAlignment="1">
      <alignment horizontal="justify" vertical="top" wrapText="1"/>
    </xf>
    <xf numFmtId="0" fontId="22" fillId="24" borderId="10" xfId="0" applyFont="1" applyFill="1" applyBorder="1" applyAlignment="1">
      <alignment vertical="top" wrapText="1"/>
    </xf>
    <xf numFmtId="164" fontId="27" fillId="24" borderId="10" xfId="0" applyNumberFormat="1" applyFont="1" applyFill="1" applyBorder="1" applyAlignment="1">
      <alignment horizontal="center" vertical="top" wrapText="1"/>
    </xf>
    <xf numFmtId="0" fontId="21" fillId="24" borderId="0" xfId="0" applyFont="1" applyFill="1"/>
    <xf numFmtId="0" fontId="20" fillId="24" borderId="0" xfId="0" applyFont="1" applyFill="1"/>
    <xf numFmtId="0" fontId="19" fillId="24" borderId="0" xfId="0" applyFont="1" applyFill="1"/>
    <xf numFmtId="3" fontId="26" fillId="24" borderId="10" xfId="0" applyNumberFormat="1" applyFont="1" applyFill="1" applyBorder="1" applyAlignment="1">
      <alignment vertical="top" wrapText="1"/>
    </xf>
    <xf numFmtId="0" fontId="27" fillId="24" borderId="10" xfId="0" quotePrefix="1" applyFont="1" applyFill="1" applyBorder="1" applyAlignment="1">
      <alignment vertical="top" wrapText="1"/>
    </xf>
    <xf numFmtId="0" fontId="27" fillId="24" borderId="10" xfId="0" applyFont="1" applyFill="1" applyBorder="1" applyAlignment="1">
      <alignment vertical="top" wrapText="1"/>
    </xf>
    <xf numFmtId="39" fontId="27" fillId="24" borderId="10" xfId="0" applyNumberFormat="1" applyFont="1" applyFill="1" applyBorder="1" applyAlignment="1">
      <alignment horizontal="center" vertical="top" wrapText="1"/>
    </xf>
    <xf numFmtId="0" fontId="22" fillId="24" borderId="10" xfId="43" applyFont="1" applyFill="1" applyBorder="1" applyAlignment="1">
      <alignment vertical="top" wrapText="1"/>
    </xf>
    <xf numFmtId="0" fontId="26" fillId="24" borderId="10" xfId="0" applyFont="1" applyFill="1" applyBorder="1" applyAlignment="1">
      <alignment horizontal="center" vertical="top" wrapText="1"/>
    </xf>
    <xf numFmtId="0" fontId="27" fillId="24" borderId="10" xfId="0" applyFont="1" applyFill="1" applyBorder="1" applyAlignment="1">
      <alignment horizontal="justify" vertical="top" wrapText="1"/>
    </xf>
    <xf numFmtId="164" fontId="27" fillId="24" borderId="10" xfId="0" applyNumberFormat="1" applyFont="1" applyFill="1" applyBorder="1" applyAlignment="1">
      <alignment horizontal="center" vertical="top"/>
    </xf>
    <xf numFmtId="0" fontId="22" fillId="0" borderId="0" xfId="0" applyFont="1" applyAlignment="1">
      <alignment horizontal="right" wrapText="1"/>
    </xf>
    <xf numFmtId="0" fontId="24" fillId="0" borderId="0" xfId="0" applyFont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0" fontId="22" fillId="24" borderId="0" xfId="0" applyFont="1" applyFill="1" applyAlignment="1">
      <alignment wrapText="1"/>
    </xf>
    <xf numFmtId="0" fontId="22" fillId="24" borderId="10" xfId="0" applyFont="1" applyFill="1" applyBorder="1" applyAlignment="1" applyProtection="1">
      <alignment horizontal="center" vertical="center" wrapText="1"/>
      <protection locked="0"/>
    </xf>
    <xf numFmtId="164" fontId="25" fillId="24" borderId="10" xfId="0" applyNumberFormat="1" applyFont="1" applyFill="1" applyBorder="1" applyAlignment="1">
      <alignment horizontal="center" vertical="top"/>
    </xf>
    <xf numFmtId="0" fontId="23" fillId="24" borderId="0" xfId="0" applyFont="1" applyFill="1"/>
    <xf numFmtId="4" fontId="20" fillId="24" borderId="0" xfId="0" applyNumberFormat="1" applyFont="1" applyFill="1"/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Гиперссылка" xfId="43" builtinId="8"/>
    <cellStyle name="Обычный" xfId="0" builtinId="0"/>
    <cellStyle name="Открывавшаяся гиперссыл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B67674D7A0206D0AF3F2D372983F09367A6E207F7439BAB2FEF575399185CDCBAAB305A9078CCE63A3E20F2535AC3E63E4174E9052A8A71EG4RCN" TargetMode="External"/><Relationship Id="rId2" Type="http://schemas.openxmlformats.org/officeDocument/2006/relationships/hyperlink" Target="consultantplus://offline/ref=97B4FF9289FEDB31E71AD56C5CD2A03982C9D1514D19439D6A02BF1F2BA1D37A463CAA4A2000E831AA2B0F8C37D11AE630F52BA0C5AD12P5N" TargetMode="External"/><Relationship Id="rId1" Type="http://schemas.openxmlformats.org/officeDocument/2006/relationships/hyperlink" Target="consultantplus://offline/ref=EB1526881AFD289288C9F9A25D9B2E419AB63DFBC8DD77D773F50C106BAED5F6FAD80EA4150984E0292D244655E921AF6BEDC9996579E350M0XE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consultantplus://offline/ref=74A83E7DD275EBAFF92AA9A953BBE9C0DFE2768703FD68D677358DEC2FAAEBE080C2F49591DF6386709B2ADB1BC0CA854B8C5A67683E19A6E1d4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27"/>
  <sheetViews>
    <sheetView tabSelected="1" topLeftCell="D6" zoomScaleNormal="100" zoomScaleSheetLayoutView="75" workbookViewId="0">
      <selection activeCell="D6" sqref="D6:D7"/>
    </sheetView>
  </sheetViews>
  <sheetFormatPr defaultColWidth="9" defaultRowHeight="15" x14ac:dyDescent="0.25"/>
  <cols>
    <col min="1" max="2" width="17" style="1" hidden="1" customWidth="1"/>
    <col min="3" max="3" width="29.140625" style="1" customWidth="1"/>
    <col min="4" max="4" width="84.140625" style="1" customWidth="1"/>
    <col min="5" max="5" width="32.140625" style="1" customWidth="1"/>
    <col min="6" max="6" width="21.85546875" style="27" customWidth="1"/>
    <col min="7" max="7" width="19.85546875" style="1" customWidth="1"/>
    <col min="8" max="8" width="22.28515625" style="1" customWidth="1"/>
    <col min="9" max="10" width="21.85546875" style="1" customWidth="1"/>
    <col min="11" max="16384" width="9" style="1"/>
  </cols>
  <sheetData>
    <row r="1" spans="1:10" customFormat="1" ht="21" customHeight="1" x14ac:dyDescent="0.25">
      <c r="A1" s="7"/>
      <c r="B1" s="7"/>
      <c r="C1" s="8"/>
      <c r="D1" s="7"/>
      <c r="E1" s="7"/>
      <c r="F1" s="46"/>
      <c r="G1" s="9"/>
      <c r="H1" s="37" t="s">
        <v>26</v>
      </c>
      <c r="I1" s="37"/>
      <c r="J1" s="37"/>
    </row>
    <row r="2" spans="1:10" customFormat="1" ht="32.25" customHeight="1" x14ac:dyDescent="0.25">
      <c r="A2" s="7"/>
      <c r="B2" s="7"/>
      <c r="C2" s="8"/>
      <c r="D2" s="7"/>
      <c r="E2" s="7"/>
      <c r="F2" s="46"/>
      <c r="G2" s="9"/>
      <c r="H2" s="37"/>
      <c r="I2" s="37"/>
      <c r="J2" s="37"/>
    </row>
    <row r="3" spans="1:10" customFormat="1" ht="17.25" customHeight="1" x14ac:dyDescent="0.25">
      <c r="A3" s="7"/>
      <c r="B3" s="7"/>
      <c r="C3" s="8"/>
      <c r="D3" s="7"/>
      <c r="E3" s="7"/>
      <c r="F3" s="46"/>
      <c r="G3" s="9"/>
      <c r="H3" s="37"/>
      <c r="I3" s="37"/>
      <c r="J3" s="37"/>
    </row>
    <row r="4" spans="1:10" s="4" customFormat="1" ht="50.25" customHeight="1" x14ac:dyDescent="0.25">
      <c r="A4" s="38" t="s">
        <v>51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s="5" customFormat="1" ht="15" customHeight="1" x14ac:dyDescent="0.25">
      <c r="A5" s="42" t="s">
        <v>20</v>
      </c>
      <c r="B5" s="39" t="s">
        <v>21</v>
      </c>
      <c r="C5" s="45" t="s">
        <v>22</v>
      </c>
      <c r="D5" s="45"/>
      <c r="E5" s="45" t="s">
        <v>25</v>
      </c>
      <c r="F5" s="47" t="s">
        <v>151</v>
      </c>
      <c r="G5" s="45" t="s">
        <v>120</v>
      </c>
      <c r="H5" s="45" t="s">
        <v>27</v>
      </c>
      <c r="I5" s="45"/>
      <c r="J5" s="45"/>
    </row>
    <row r="6" spans="1:10" s="5" customFormat="1" ht="15" customHeight="1" x14ac:dyDescent="0.25">
      <c r="A6" s="43"/>
      <c r="B6" s="40"/>
      <c r="C6" s="45" t="s">
        <v>24</v>
      </c>
      <c r="D6" s="45" t="s">
        <v>23</v>
      </c>
      <c r="E6" s="45"/>
      <c r="F6" s="47"/>
      <c r="G6" s="45"/>
      <c r="H6" s="45" t="s">
        <v>118</v>
      </c>
      <c r="I6" s="45" t="s">
        <v>119</v>
      </c>
      <c r="J6" s="45" t="s">
        <v>121</v>
      </c>
    </row>
    <row r="7" spans="1:10" s="5" customFormat="1" ht="93" customHeight="1" x14ac:dyDescent="0.25">
      <c r="A7" s="44"/>
      <c r="B7" s="41"/>
      <c r="C7" s="45"/>
      <c r="D7" s="45"/>
      <c r="E7" s="45"/>
      <c r="F7" s="47"/>
      <c r="G7" s="45"/>
      <c r="H7" s="45"/>
      <c r="I7" s="45"/>
      <c r="J7" s="45"/>
    </row>
    <row r="8" spans="1:10" s="26" customFormat="1" ht="112.5" customHeight="1" x14ac:dyDescent="0.25">
      <c r="A8" s="20"/>
      <c r="B8" s="21"/>
      <c r="C8" s="22" t="s">
        <v>55</v>
      </c>
      <c r="D8" s="23" t="s">
        <v>62</v>
      </c>
      <c r="E8" s="24" t="s">
        <v>30</v>
      </c>
      <c r="F8" s="25">
        <v>200000</v>
      </c>
      <c r="G8" s="18">
        <v>50682.07</v>
      </c>
      <c r="H8" s="18">
        <v>50000</v>
      </c>
      <c r="I8" s="18">
        <v>50000</v>
      </c>
      <c r="J8" s="18">
        <v>50000</v>
      </c>
    </row>
    <row r="9" spans="1:10" s="26" customFormat="1" ht="51.75" customHeight="1" x14ac:dyDescent="0.25">
      <c r="A9" s="20"/>
      <c r="B9" s="21"/>
      <c r="C9" s="22" t="s">
        <v>7</v>
      </c>
      <c r="D9" s="22" t="s">
        <v>0</v>
      </c>
      <c r="E9" s="24" t="s">
        <v>30</v>
      </c>
      <c r="F9" s="25">
        <v>1300000</v>
      </c>
      <c r="G9" s="18">
        <v>903856.37</v>
      </c>
      <c r="H9" s="18">
        <v>820000</v>
      </c>
      <c r="I9" s="18">
        <v>820000</v>
      </c>
      <c r="J9" s="18">
        <v>820000</v>
      </c>
    </row>
    <row r="10" spans="1:10" s="26" customFormat="1" ht="65.25" customHeight="1" x14ac:dyDescent="0.25">
      <c r="A10" s="20"/>
      <c r="B10" s="21"/>
      <c r="C10" s="22" t="s">
        <v>50</v>
      </c>
      <c r="D10" s="22" t="s">
        <v>122</v>
      </c>
      <c r="E10" s="24" t="s">
        <v>30</v>
      </c>
      <c r="F10" s="25">
        <v>2809151.2</v>
      </c>
      <c r="G10" s="18">
        <v>2809151.2</v>
      </c>
      <c r="H10" s="36">
        <v>2809151.2</v>
      </c>
      <c r="I10" s="36">
        <v>2809151.2</v>
      </c>
      <c r="J10" s="36">
        <v>2453930.2999999998</v>
      </c>
    </row>
    <row r="11" spans="1:10" s="26" customFormat="1" ht="51" customHeight="1" x14ac:dyDescent="0.25">
      <c r="A11" s="20"/>
      <c r="B11" s="21"/>
      <c r="C11" s="22" t="s">
        <v>123</v>
      </c>
      <c r="D11" s="22" t="s">
        <v>124</v>
      </c>
      <c r="E11" s="24" t="s">
        <v>30</v>
      </c>
      <c r="F11" s="25">
        <v>288763.73</v>
      </c>
      <c r="G11" s="18">
        <v>0</v>
      </c>
      <c r="H11" s="36">
        <v>2349006.0099999998</v>
      </c>
      <c r="I11" s="36">
        <v>2616226.42</v>
      </c>
      <c r="J11" s="36">
        <v>0</v>
      </c>
    </row>
    <row r="12" spans="1:10" s="26" customFormat="1" ht="53.25" customHeight="1" x14ac:dyDescent="0.25">
      <c r="A12" s="20"/>
      <c r="B12" s="21"/>
      <c r="C12" s="22" t="s">
        <v>63</v>
      </c>
      <c r="D12" s="22" t="s">
        <v>1</v>
      </c>
      <c r="E12" s="24" t="s">
        <v>30</v>
      </c>
      <c r="F12" s="25">
        <v>8076852.5099999998</v>
      </c>
      <c r="G12" s="18">
        <v>2506840.89</v>
      </c>
      <c r="H12" s="18">
        <v>4484786.37</v>
      </c>
      <c r="I12" s="18">
        <v>1423298</v>
      </c>
      <c r="J12" s="18">
        <v>1423298</v>
      </c>
    </row>
    <row r="13" spans="1:10" s="27" customFormat="1" ht="54" customHeight="1" x14ac:dyDescent="0.25">
      <c r="A13" s="20"/>
      <c r="B13" s="21"/>
      <c r="C13" s="22" t="s">
        <v>64</v>
      </c>
      <c r="D13" s="22" t="s">
        <v>2</v>
      </c>
      <c r="E13" s="24" t="s">
        <v>30</v>
      </c>
      <c r="F13" s="25">
        <v>499901.74</v>
      </c>
      <c r="G13" s="18">
        <v>404957.2</v>
      </c>
      <c r="H13" s="18">
        <v>538653.16</v>
      </c>
      <c r="I13" s="18">
        <v>554344.07999999996</v>
      </c>
      <c r="J13" s="18">
        <v>554344.07999999996</v>
      </c>
    </row>
    <row r="14" spans="1:10" s="27" customFormat="1" ht="64.5" customHeight="1" x14ac:dyDescent="0.25">
      <c r="A14" s="20"/>
      <c r="B14" s="21"/>
      <c r="C14" s="22" t="s">
        <v>65</v>
      </c>
      <c r="D14" s="23" t="s">
        <v>125</v>
      </c>
      <c r="E14" s="24" t="s">
        <v>30</v>
      </c>
      <c r="F14" s="25">
        <v>1334824.68</v>
      </c>
      <c r="G14" s="18">
        <v>665000</v>
      </c>
      <c r="H14" s="36">
        <v>1050883.74</v>
      </c>
      <c r="I14" s="36">
        <v>1053579.8600000001</v>
      </c>
      <c r="J14" s="36">
        <v>789436.23</v>
      </c>
    </row>
    <row r="15" spans="1:10" s="27" customFormat="1" ht="68.25" customHeight="1" x14ac:dyDescent="0.25">
      <c r="A15" s="20"/>
      <c r="B15" s="21"/>
      <c r="C15" s="22" t="s">
        <v>126</v>
      </c>
      <c r="D15" s="22" t="s">
        <v>29</v>
      </c>
      <c r="E15" s="24" t="s">
        <v>30</v>
      </c>
      <c r="F15" s="25">
        <v>0</v>
      </c>
      <c r="G15" s="18">
        <v>0</v>
      </c>
      <c r="H15" s="36">
        <v>116</v>
      </c>
      <c r="I15" s="36">
        <v>102.67</v>
      </c>
      <c r="J15" s="36">
        <v>0</v>
      </c>
    </row>
    <row r="16" spans="1:10" s="26" customFormat="1" ht="50.25" customHeight="1" x14ac:dyDescent="0.25">
      <c r="A16" s="20"/>
      <c r="B16" s="21"/>
      <c r="C16" s="22" t="s">
        <v>66</v>
      </c>
      <c r="D16" s="22" t="s">
        <v>127</v>
      </c>
      <c r="E16" s="24" t="s">
        <v>33</v>
      </c>
      <c r="F16" s="25">
        <v>56120000</v>
      </c>
      <c r="G16" s="18">
        <v>46766668</v>
      </c>
      <c r="H16" s="36">
        <v>56120000</v>
      </c>
      <c r="I16" s="36">
        <v>32447700</v>
      </c>
      <c r="J16" s="18">
        <v>0</v>
      </c>
    </row>
    <row r="17" spans="1:10" s="28" customFormat="1" ht="51" customHeight="1" x14ac:dyDescent="0.25">
      <c r="A17" s="20"/>
      <c r="B17" s="21"/>
      <c r="C17" s="22" t="s">
        <v>67</v>
      </c>
      <c r="D17" s="22" t="s">
        <v>18</v>
      </c>
      <c r="E17" s="24" t="s">
        <v>33</v>
      </c>
      <c r="F17" s="25">
        <v>15301833.039999999</v>
      </c>
      <c r="G17" s="18">
        <v>13428475.039999999</v>
      </c>
      <c r="H17" s="18">
        <v>0</v>
      </c>
      <c r="I17" s="18">
        <v>0</v>
      </c>
      <c r="J17" s="18">
        <v>0</v>
      </c>
    </row>
    <row r="18" spans="1:10" s="28" customFormat="1" ht="51" customHeight="1" x14ac:dyDescent="0.25">
      <c r="A18" s="20"/>
      <c r="B18" s="21"/>
      <c r="C18" s="29" t="s">
        <v>128</v>
      </c>
      <c r="D18" s="22" t="s">
        <v>60</v>
      </c>
      <c r="E18" s="24" t="s">
        <v>33</v>
      </c>
      <c r="F18" s="25">
        <v>585900</v>
      </c>
      <c r="G18" s="18">
        <v>585900</v>
      </c>
      <c r="H18" s="18">
        <v>0</v>
      </c>
      <c r="I18" s="18">
        <v>0</v>
      </c>
      <c r="J18" s="18">
        <v>0</v>
      </c>
    </row>
    <row r="19" spans="1:10" s="28" customFormat="1" ht="57" customHeight="1" x14ac:dyDescent="0.25">
      <c r="A19" s="20"/>
      <c r="B19" s="21"/>
      <c r="C19" s="22" t="s">
        <v>5</v>
      </c>
      <c r="D19" s="22" t="s">
        <v>68</v>
      </c>
      <c r="E19" s="24" t="s">
        <v>31</v>
      </c>
      <c r="F19" s="25">
        <v>1294100</v>
      </c>
      <c r="G19" s="18">
        <v>1002926.11</v>
      </c>
      <c r="H19" s="36">
        <v>1334400</v>
      </c>
      <c r="I19" s="36">
        <v>1367900</v>
      </c>
      <c r="J19" s="36">
        <v>1402000</v>
      </c>
    </row>
    <row r="20" spans="1:10" s="26" customFormat="1" ht="53.25" customHeight="1" x14ac:dyDescent="0.25">
      <c r="A20" s="20"/>
      <c r="B20" s="21"/>
      <c r="C20" s="22" t="s">
        <v>129</v>
      </c>
      <c r="D20" s="22" t="s">
        <v>130</v>
      </c>
      <c r="E20" s="24" t="s">
        <v>31</v>
      </c>
      <c r="F20" s="25">
        <v>23556.55</v>
      </c>
      <c r="G20" s="18">
        <v>23556.55</v>
      </c>
      <c r="H20" s="18">
        <v>0</v>
      </c>
      <c r="I20" s="18">
        <v>0</v>
      </c>
      <c r="J20" s="18">
        <v>0</v>
      </c>
    </row>
    <row r="21" spans="1:10" s="26" customFormat="1" ht="67.5" customHeight="1" x14ac:dyDescent="0.25">
      <c r="A21" s="20"/>
      <c r="B21" s="21"/>
      <c r="C21" s="22" t="s">
        <v>69</v>
      </c>
      <c r="D21" s="22" t="s">
        <v>70</v>
      </c>
      <c r="E21" s="24" t="s">
        <v>31</v>
      </c>
      <c r="F21" s="25">
        <v>1811794.29</v>
      </c>
      <c r="G21" s="18">
        <v>1085738.56</v>
      </c>
      <c r="H21" s="36">
        <v>1811794.29</v>
      </c>
      <c r="I21" s="36">
        <v>1863503.97</v>
      </c>
      <c r="J21" s="36">
        <v>0</v>
      </c>
    </row>
    <row r="22" spans="1:10" s="28" customFormat="1" ht="60" customHeight="1" x14ac:dyDescent="0.25">
      <c r="A22" s="20"/>
      <c r="B22" s="21"/>
      <c r="C22" s="22" t="s">
        <v>71</v>
      </c>
      <c r="D22" s="22" t="s">
        <v>2</v>
      </c>
      <c r="E22" s="24" t="s">
        <v>31</v>
      </c>
      <c r="F22" s="25">
        <v>618126.82999999996</v>
      </c>
      <c r="G22" s="18">
        <v>193516.26</v>
      </c>
      <c r="H22" s="18">
        <v>1346801.73</v>
      </c>
      <c r="I22" s="18">
        <v>1355356.13</v>
      </c>
      <c r="J22" s="18">
        <v>1355356.13</v>
      </c>
    </row>
    <row r="23" spans="1:10" s="28" customFormat="1" ht="53.25" customHeight="1" x14ac:dyDescent="0.25">
      <c r="A23" s="20"/>
      <c r="B23" s="21"/>
      <c r="C23" s="22" t="s">
        <v>72</v>
      </c>
      <c r="D23" s="22" t="s">
        <v>1</v>
      </c>
      <c r="E23" s="24" t="s">
        <v>31</v>
      </c>
      <c r="F23" s="25">
        <v>9775497.7400000002</v>
      </c>
      <c r="G23" s="18">
        <v>4849994.68</v>
      </c>
      <c r="H23" s="18">
        <v>3078920</v>
      </c>
      <c r="I23" s="18">
        <v>178920</v>
      </c>
      <c r="J23" s="18">
        <v>178920</v>
      </c>
    </row>
    <row r="24" spans="1:10" s="28" customFormat="1" ht="53.25" customHeight="1" x14ac:dyDescent="0.25">
      <c r="A24" s="20"/>
      <c r="B24" s="21"/>
      <c r="C24" s="22" t="s">
        <v>73</v>
      </c>
      <c r="D24" s="22" t="s">
        <v>9</v>
      </c>
      <c r="E24" s="24" t="s">
        <v>31</v>
      </c>
      <c r="F24" s="25">
        <v>34077636.5</v>
      </c>
      <c r="G24" s="18">
        <v>28821103</v>
      </c>
      <c r="H24" s="18">
        <v>33885577.25</v>
      </c>
      <c r="I24" s="18">
        <v>34471984</v>
      </c>
      <c r="J24" s="18">
        <v>34471984</v>
      </c>
    </row>
    <row r="25" spans="1:10" s="26" customFormat="1" ht="99" customHeight="1" x14ac:dyDescent="0.25">
      <c r="A25" s="20"/>
      <c r="B25" s="21"/>
      <c r="C25" s="22" t="s">
        <v>74</v>
      </c>
      <c r="D25" s="22" t="s">
        <v>133</v>
      </c>
      <c r="E25" s="24" t="s">
        <v>31</v>
      </c>
      <c r="F25" s="25">
        <v>1718640</v>
      </c>
      <c r="G25" s="18">
        <v>1326853.8500000001</v>
      </c>
      <c r="H25" s="18">
        <v>1718640</v>
      </c>
      <c r="I25" s="18">
        <v>1718640</v>
      </c>
      <c r="J25" s="18">
        <v>0</v>
      </c>
    </row>
    <row r="26" spans="1:10" s="26" customFormat="1" ht="66.75" customHeight="1" x14ac:dyDescent="0.25">
      <c r="A26" s="20"/>
      <c r="B26" s="21"/>
      <c r="C26" s="30" t="s">
        <v>131</v>
      </c>
      <c r="D26" s="31" t="s">
        <v>132</v>
      </c>
      <c r="E26" s="24" t="s">
        <v>31</v>
      </c>
      <c r="F26" s="25">
        <v>142355.62</v>
      </c>
      <c r="G26" s="18">
        <v>71177.81</v>
      </c>
      <c r="H26" s="36">
        <v>841988</v>
      </c>
      <c r="I26" s="36">
        <v>841988</v>
      </c>
      <c r="J26" s="36">
        <v>0</v>
      </c>
    </row>
    <row r="27" spans="1:10" s="26" customFormat="1" ht="66.75" customHeight="1" x14ac:dyDescent="0.25">
      <c r="A27" s="20"/>
      <c r="B27" s="21"/>
      <c r="C27" s="22" t="s">
        <v>6</v>
      </c>
      <c r="D27" s="22" t="s">
        <v>68</v>
      </c>
      <c r="E27" s="24" t="s">
        <v>32</v>
      </c>
      <c r="F27" s="18">
        <v>44400</v>
      </c>
      <c r="G27" s="18">
        <v>45870</v>
      </c>
      <c r="H27" s="36">
        <v>53800</v>
      </c>
      <c r="I27" s="36">
        <v>53800</v>
      </c>
      <c r="J27" s="36">
        <v>53800</v>
      </c>
    </row>
    <row r="28" spans="1:10" s="26" customFormat="1" ht="70.5" customHeight="1" x14ac:dyDescent="0.25">
      <c r="A28" s="20"/>
      <c r="B28" s="21"/>
      <c r="C28" s="22" t="s">
        <v>75</v>
      </c>
      <c r="D28" s="22" t="s">
        <v>76</v>
      </c>
      <c r="E28" s="24" t="s">
        <v>32</v>
      </c>
      <c r="F28" s="25">
        <v>8096</v>
      </c>
      <c r="G28" s="18">
        <v>8096</v>
      </c>
      <c r="H28" s="18">
        <v>0</v>
      </c>
      <c r="I28" s="18">
        <v>0</v>
      </c>
      <c r="J28" s="18">
        <v>0</v>
      </c>
    </row>
    <row r="29" spans="1:10" s="26" customFormat="1" ht="70.5" customHeight="1" x14ac:dyDescent="0.25">
      <c r="A29" s="20"/>
      <c r="B29" s="21"/>
      <c r="C29" s="22" t="s">
        <v>134</v>
      </c>
      <c r="D29" s="22" t="s">
        <v>135</v>
      </c>
      <c r="E29" s="24" t="s">
        <v>32</v>
      </c>
      <c r="F29" s="25">
        <v>1416464.65</v>
      </c>
      <c r="G29" s="18">
        <v>1378908.77</v>
      </c>
      <c r="H29" s="18">
        <v>0</v>
      </c>
      <c r="I29" s="18">
        <v>0</v>
      </c>
      <c r="J29" s="18">
        <v>0</v>
      </c>
    </row>
    <row r="30" spans="1:10" s="26" customFormat="1" ht="70.5" customHeight="1" x14ac:dyDescent="0.25">
      <c r="A30" s="20"/>
      <c r="B30" s="21"/>
      <c r="C30" s="22" t="s">
        <v>136</v>
      </c>
      <c r="D30" s="22" t="s">
        <v>137</v>
      </c>
      <c r="E30" s="24" t="s">
        <v>32</v>
      </c>
      <c r="F30" s="25">
        <v>50000</v>
      </c>
      <c r="G30" s="18">
        <v>50000</v>
      </c>
      <c r="H30" s="18">
        <v>0</v>
      </c>
      <c r="I30" s="18">
        <v>0</v>
      </c>
      <c r="J30" s="18">
        <v>0</v>
      </c>
    </row>
    <row r="31" spans="1:10" s="26" customFormat="1" ht="70.5" customHeight="1" x14ac:dyDescent="0.25">
      <c r="A31" s="20"/>
      <c r="B31" s="21"/>
      <c r="C31" s="22" t="s">
        <v>77</v>
      </c>
      <c r="D31" s="22" t="s">
        <v>1</v>
      </c>
      <c r="E31" s="24" t="s">
        <v>32</v>
      </c>
      <c r="F31" s="25">
        <v>1743898</v>
      </c>
      <c r="G31" s="18">
        <v>1743898</v>
      </c>
      <c r="H31" s="36">
        <v>7235</v>
      </c>
      <c r="I31" s="36">
        <v>7247</v>
      </c>
      <c r="J31" s="36">
        <v>0</v>
      </c>
    </row>
    <row r="32" spans="1:10" s="26" customFormat="1" ht="102" customHeight="1" x14ac:dyDescent="0.25">
      <c r="A32" s="20"/>
      <c r="B32" s="21"/>
      <c r="C32" s="22" t="s">
        <v>78</v>
      </c>
      <c r="D32" s="22" t="s">
        <v>138</v>
      </c>
      <c r="E32" s="32" t="s">
        <v>80</v>
      </c>
      <c r="F32" s="25">
        <v>80000</v>
      </c>
      <c r="G32" s="18">
        <v>82076.47</v>
      </c>
      <c r="H32" s="18">
        <v>80000</v>
      </c>
      <c r="I32" s="18">
        <v>80000</v>
      </c>
      <c r="J32" s="18">
        <v>80000</v>
      </c>
    </row>
    <row r="33" spans="1:10" s="26" customFormat="1" ht="87.75" customHeight="1" x14ac:dyDescent="0.25">
      <c r="A33" s="20"/>
      <c r="B33" s="21"/>
      <c r="C33" s="22" t="s">
        <v>34</v>
      </c>
      <c r="D33" s="22" t="s">
        <v>13</v>
      </c>
      <c r="E33" s="32" t="s">
        <v>80</v>
      </c>
      <c r="F33" s="25">
        <v>150000</v>
      </c>
      <c r="G33" s="18">
        <v>0</v>
      </c>
      <c r="H33" s="18">
        <v>150000</v>
      </c>
      <c r="I33" s="18">
        <v>150000</v>
      </c>
      <c r="J33" s="18">
        <v>150000</v>
      </c>
    </row>
    <row r="34" spans="1:10" s="26" customFormat="1" ht="83.25" customHeight="1" x14ac:dyDescent="0.25">
      <c r="A34" s="20"/>
      <c r="B34" s="21"/>
      <c r="C34" s="22" t="s">
        <v>35</v>
      </c>
      <c r="D34" s="22" t="s">
        <v>79</v>
      </c>
      <c r="E34" s="32" t="s">
        <v>80</v>
      </c>
      <c r="F34" s="25">
        <v>150000</v>
      </c>
      <c r="G34" s="18">
        <v>127492.59</v>
      </c>
      <c r="H34" s="36">
        <v>188767</v>
      </c>
      <c r="I34" s="36">
        <v>188767</v>
      </c>
      <c r="J34" s="36">
        <v>188767</v>
      </c>
    </row>
    <row r="35" spans="1:10" s="26" customFormat="1" ht="84" customHeight="1" x14ac:dyDescent="0.25">
      <c r="A35" s="20"/>
      <c r="B35" s="21"/>
      <c r="C35" s="22" t="s">
        <v>36</v>
      </c>
      <c r="D35" s="22" t="s">
        <v>19</v>
      </c>
      <c r="E35" s="32" t="s">
        <v>80</v>
      </c>
      <c r="F35" s="25">
        <v>50000</v>
      </c>
      <c r="G35" s="18">
        <v>8764.1</v>
      </c>
      <c r="H35" s="36">
        <v>10000</v>
      </c>
      <c r="I35" s="36">
        <v>10000</v>
      </c>
      <c r="J35" s="36">
        <v>10000</v>
      </c>
    </row>
    <row r="36" spans="1:10" s="26" customFormat="1" ht="86.25" customHeight="1" x14ac:dyDescent="0.25">
      <c r="A36" s="20"/>
      <c r="B36" s="21"/>
      <c r="C36" s="22" t="s">
        <v>81</v>
      </c>
      <c r="D36" s="22" t="s">
        <v>113</v>
      </c>
      <c r="E36" s="32" t="s">
        <v>80</v>
      </c>
      <c r="F36" s="25">
        <v>500000</v>
      </c>
      <c r="G36" s="18">
        <v>0</v>
      </c>
      <c r="H36" s="18">
        <v>0</v>
      </c>
      <c r="I36" s="18">
        <v>0</v>
      </c>
      <c r="J36" s="18">
        <v>0</v>
      </c>
    </row>
    <row r="37" spans="1:10" s="26" customFormat="1" ht="69.75" customHeight="1" x14ac:dyDescent="0.25">
      <c r="A37" s="20"/>
      <c r="B37" s="21"/>
      <c r="C37" s="22" t="s">
        <v>139</v>
      </c>
      <c r="D37" s="22" t="s">
        <v>140</v>
      </c>
      <c r="E37" s="32" t="s">
        <v>112</v>
      </c>
      <c r="F37" s="25">
        <v>39989</v>
      </c>
      <c r="G37" s="18">
        <v>39989</v>
      </c>
      <c r="H37" s="18">
        <v>0</v>
      </c>
      <c r="I37" s="18">
        <v>0</v>
      </c>
      <c r="J37" s="18">
        <v>0</v>
      </c>
    </row>
    <row r="38" spans="1:10" s="26" customFormat="1" ht="66.75" customHeight="1" x14ac:dyDescent="0.25">
      <c r="A38" s="20"/>
      <c r="B38" s="21"/>
      <c r="C38" s="22" t="s">
        <v>17</v>
      </c>
      <c r="D38" s="22" t="s">
        <v>11</v>
      </c>
      <c r="E38" s="24" t="s">
        <v>30</v>
      </c>
      <c r="F38" s="25">
        <v>50000</v>
      </c>
      <c r="G38" s="18">
        <v>46905.11</v>
      </c>
      <c r="H38" s="36">
        <v>20000</v>
      </c>
      <c r="I38" s="36">
        <v>20000</v>
      </c>
      <c r="J38" s="36">
        <v>20000</v>
      </c>
    </row>
    <row r="39" spans="1:10" s="26" customFormat="1" ht="53.25" customHeight="1" x14ac:dyDescent="0.25">
      <c r="A39" s="20"/>
      <c r="B39" s="21"/>
      <c r="C39" s="22" t="s">
        <v>16</v>
      </c>
      <c r="D39" s="22" t="s">
        <v>12</v>
      </c>
      <c r="E39" s="24" t="s">
        <v>30</v>
      </c>
      <c r="F39" s="25">
        <v>50000</v>
      </c>
      <c r="G39" s="18">
        <v>41488.9</v>
      </c>
      <c r="H39" s="36">
        <v>25000</v>
      </c>
      <c r="I39" s="36">
        <v>25000</v>
      </c>
      <c r="J39" s="36">
        <v>25000</v>
      </c>
    </row>
    <row r="40" spans="1:10" s="26" customFormat="1" ht="53.25" customHeight="1" x14ac:dyDescent="0.25">
      <c r="A40" s="20"/>
      <c r="B40" s="21"/>
      <c r="C40" s="22" t="s">
        <v>152</v>
      </c>
      <c r="D40" s="22" t="s">
        <v>153</v>
      </c>
      <c r="E40" s="24" t="s">
        <v>30</v>
      </c>
      <c r="F40" s="25">
        <v>29200</v>
      </c>
      <c r="G40" s="18"/>
      <c r="H40" s="36"/>
      <c r="I40" s="36"/>
      <c r="J40" s="36"/>
    </row>
    <row r="41" spans="1:10" s="26" customFormat="1" ht="67.5" customHeight="1" x14ac:dyDescent="0.25">
      <c r="A41" s="20"/>
      <c r="B41" s="21"/>
      <c r="C41" s="22" t="s">
        <v>44</v>
      </c>
      <c r="D41" s="22" t="s">
        <v>82</v>
      </c>
      <c r="E41" s="22" t="s">
        <v>83</v>
      </c>
      <c r="F41" s="25">
        <v>19000</v>
      </c>
      <c r="G41" s="18">
        <v>24000</v>
      </c>
      <c r="H41" s="18">
        <v>25000</v>
      </c>
      <c r="I41" s="18">
        <v>25000</v>
      </c>
      <c r="J41" s="18">
        <v>25000</v>
      </c>
    </row>
    <row r="42" spans="1:10" s="26" customFormat="1" ht="84.75" customHeight="1" x14ac:dyDescent="0.25">
      <c r="A42" s="20"/>
      <c r="B42" s="21"/>
      <c r="C42" s="22" t="s">
        <v>49</v>
      </c>
      <c r="D42" s="23" t="s">
        <v>58</v>
      </c>
      <c r="E42" s="24" t="s">
        <v>52</v>
      </c>
      <c r="F42" s="18">
        <v>30000</v>
      </c>
      <c r="G42" s="18">
        <v>31139</v>
      </c>
      <c r="H42" s="18">
        <v>30000</v>
      </c>
      <c r="I42" s="18">
        <v>30000</v>
      </c>
      <c r="J42" s="18">
        <v>30000</v>
      </c>
    </row>
    <row r="43" spans="1:10" s="26" customFormat="1" ht="85.5" customHeight="1" x14ac:dyDescent="0.25">
      <c r="A43" s="20"/>
      <c r="B43" s="21"/>
      <c r="C43" s="22" t="s">
        <v>57</v>
      </c>
      <c r="D43" s="23" t="s">
        <v>58</v>
      </c>
      <c r="E43" s="24" t="s">
        <v>59</v>
      </c>
      <c r="F43" s="18">
        <v>1000</v>
      </c>
      <c r="G43" s="18">
        <v>0</v>
      </c>
      <c r="H43" s="18">
        <v>1000</v>
      </c>
      <c r="I43" s="18">
        <v>1000</v>
      </c>
      <c r="J43" s="18">
        <v>1000</v>
      </c>
    </row>
    <row r="44" spans="1:10" s="26" customFormat="1" ht="66.75" customHeight="1" x14ac:dyDescent="0.25">
      <c r="A44" s="20"/>
      <c r="B44" s="21"/>
      <c r="C44" s="22" t="s">
        <v>84</v>
      </c>
      <c r="D44" s="22" t="s">
        <v>85</v>
      </c>
      <c r="E44" s="24" t="s">
        <v>154</v>
      </c>
      <c r="F44" s="25">
        <v>2500</v>
      </c>
      <c r="G44" s="18">
        <v>3000</v>
      </c>
      <c r="H44" s="18">
        <v>3000</v>
      </c>
      <c r="I44" s="18">
        <v>3000</v>
      </c>
      <c r="J44" s="18">
        <v>3000</v>
      </c>
    </row>
    <row r="45" spans="1:10" s="28" customFormat="1" ht="51.75" customHeight="1" x14ac:dyDescent="0.25">
      <c r="A45" s="20"/>
      <c r="B45" s="21"/>
      <c r="C45" s="23" t="s">
        <v>53</v>
      </c>
      <c r="D45" s="22" t="s">
        <v>54</v>
      </c>
      <c r="E45" s="24" t="s">
        <v>154</v>
      </c>
      <c r="F45" s="25">
        <v>20000</v>
      </c>
      <c r="G45" s="18">
        <v>7500</v>
      </c>
      <c r="H45" s="18">
        <v>12500</v>
      </c>
      <c r="I45" s="18">
        <v>12500</v>
      </c>
      <c r="J45" s="18">
        <v>12500</v>
      </c>
    </row>
    <row r="46" spans="1:10" s="28" customFormat="1" ht="69" customHeight="1" x14ac:dyDescent="0.25">
      <c r="A46" s="20"/>
      <c r="B46" s="21"/>
      <c r="C46" s="23" t="s">
        <v>47</v>
      </c>
      <c r="D46" s="22" t="s">
        <v>45</v>
      </c>
      <c r="E46" s="24" t="s">
        <v>154</v>
      </c>
      <c r="F46" s="25">
        <v>14340</v>
      </c>
      <c r="G46" s="18">
        <v>20169.25</v>
      </c>
      <c r="H46" s="18">
        <v>20000</v>
      </c>
      <c r="I46" s="18">
        <v>20000</v>
      </c>
      <c r="J46" s="18">
        <v>20000</v>
      </c>
    </row>
    <row r="47" spans="1:10" s="27" customFormat="1" ht="80.25" customHeight="1" x14ac:dyDescent="0.25">
      <c r="A47" s="20"/>
      <c r="B47" s="21"/>
      <c r="C47" s="22" t="s">
        <v>46</v>
      </c>
      <c r="D47" s="22" t="s">
        <v>86</v>
      </c>
      <c r="E47" s="24" t="s">
        <v>154</v>
      </c>
      <c r="F47" s="25">
        <v>11000</v>
      </c>
      <c r="G47" s="18">
        <v>1000</v>
      </c>
      <c r="H47" s="18">
        <v>10000</v>
      </c>
      <c r="I47" s="18">
        <v>10000</v>
      </c>
      <c r="J47" s="18">
        <v>10000</v>
      </c>
    </row>
    <row r="48" spans="1:10" s="27" customFormat="1" ht="81" customHeight="1" x14ac:dyDescent="0.25">
      <c r="A48" s="20"/>
      <c r="B48" s="21"/>
      <c r="C48" s="22" t="s">
        <v>61</v>
      </c>
      <c r="D48" s="33" t="s">
        <v>87</v>
      </c>
      <c r="E48" s="24" t="s">
        <v>141</v>
      </c>
      <c r="F48" s="25">
        <v>1500</v>
      </c>
      <c r="G48" s="18">
        <v>2000</v>
      </c>
      <c r="H48" s="18">
        <v>2000</v>
      </c>
      <c r="I48" s="18">
        <v>2000</v>
      </c>
      <c r="J48" s="18">
        <v>2000</v>
      </c>
    </row>
    <row r="49" spans="1:10" s="27" customFormat="1" ht="69" customHeight="1" x14ac:dyDescent="0.25">
      <c r="A49" s="20"/>
      <c r="B49" s="21"/>
      <c r="C49" s="22" t="s">
        <v>88</v>
      </c>
      <c r="D49" s="33" t="s">
        <v>89</v>
      </c>
      <c r="E49" s="24" t="s">
        <v>154</v>
      </c>
      <c r="F49" s="25">
        <v>17000</v>
      </c>
      <c r="G49" s="18">
        <v>1130</v>
      </c>
      <c r="H49" s="18">
        <v>4200</v>
      </c>
      <c r="I49" s="18">
        <v>4200</v>
      </c>
      <c r="J49" s="18">
        <v>4200</v>
      </c>
    </row>
    <row r="50" spans="1:10" s="28" customFormat="1" ht="84" customHeight="1" x14ac:dyDescent="0.25">
      <c r="A50" s="20"/>
      <c r="B50" s="21"/>
      <c r="C50" s="22" t="s">
        <v>90</v>
      </c>
      <c r="D50" s="33" t="s">
        <v>91</v>
      </c>
      <c r="E50" s="24" t="s">
        <v>154</v>
      </c>
      <c r="F50" s="25">
        <v>3000</v>
      </c>
      <c r="G50" s="18">
        <v>3930.87</v>
      </c>
      <c r="H50" s="18">
        <v>3750</v>
      </c>
      <c r="I50" s="18">
        <v>3750</v>
      </c>
      <c r="J50" s="18">
        <v>3750</v>
      </c>
    </row>
    <row r="51" spans="1:10" s="28" customFormat="1" ht="81.75" customHeight="1" x14ac:dyDescent="0.25">
      <c r="A51" s="20"/>
      <c r="B51" s="21"/>
      <c r="C51" s="22" t="s">
        <v>92</v>
      </c>
      <c r="D51" s="33" t="s">
        <v>93</v>
      </c>
      <c r="E51" s="24" t="s">
        <v>154</v>
      </c>
      <c r="F51" s="25">
        <v>13250</v>
      </c>
      <c r="G51" s="18">
        <v>15929.51</v>
      </c>
      <c r="H51" s="18">
        <v>15000</v>
      </c>
      <c r="I51" s="18">
        <v>15000</v>
      </c>
      <c r="J51" s="18">
        <v>15000</v>
      </c>
    </row>
    <row r="52" spans="1:10" s="28" customFormat="1" ht="84" customHeight="1" x14ac:dyDescent="0.25">
      <c r="A52" s="20"/>
      <c r="B52" s="21"/>
      <c r="C52" s="22" t="s">
        <v>48</v>
      </c>
      <c r="D52" s="22" t="s">
        <v>94</v>
      </c>
      <c r="E52" s="24" t="s">
        <v>154</v>
      </c>
      <c r="F52" s="25">
        <v>20000</v>
      </c>
      <c r="G52" s="18">
        <v>24314.35</v>
      </c>
      <c r="H52" s="18">
        <v>25000</v>
      </c>
      <c r="I52" s="18">
        <v>25000</v>
      </c>
      <c r="J52" s="18">
        <v>25000</v>
      </c>
    </row>
    <row r="53" spans="1:10" s="28" customFormat="1" ht="81" customHeight="1" x14ac:dyDescent="0.25">
      <c r="A53" s="20"/>
      <c r="B53" s="21"/>
      <c r="C53" s="22" t="s">
        <v>14</v>
      </c>
      <c r="D53" s="22" t="s">
        <v>95</v>
      </c>
      <c r="E53" s="32" t="s">
        <v>142</v>
      </c>
      <c r="F53" s="25">
        <v>10000</v>
      </c>
      <c r="G53" s="18">
        <v>3768.02</v>
      </c>
      <c r="H53" s="18">
        <v>5200</v>
      </c>
      <c r="I53" s="18">
        <v>5400</v>
      </c>
      <c r="J53" s="18">
        <v>5600</v>
      </c>
    </row>
    <row r="54" spans="1:10" s="28" customFormat="1" ht="80.25" customHeight="1" x14ac:dyDescent="0.25">
      <c r="A54" s="20"/>
      <c r="B54" s="21"/>
      <c r="C54" s="22" t="s">
        <v>15</v>
      </c>
      <c r="D54" s="22" t="s">
        <v>96</v>
      </c>
      <c r="E54" s="32" t="s">
        <v>142</v>
      </c>
      <c r="F54" s="25">
        <v>10000</v>
      </c>
      <c r="G54" s="18">
        <v>1213.9100000000001</v>
      </c>
      <c r="H54" s="18">
        <v>1680</v>
      </c>
      <c r="I54" s="18">
        <v>1750</v>
      </c>
      <c r="J54" s="18">
        <v>1800</v>
      </c>
    </row>
    <row r="55" spans="1:10" s="28" customFormat="1" ht="78" customHeight="1" x14ac:dyDescent="0.25">
      <c r="A55" s="20"/>
      <c r="B55" s="21"/>
      <c r="C55" s="22" t="s">
        <v>38</v>
      </c>
      <c r="D55" s="22" t="s">
        <v>97</v>
      </c>
      <c r="E55" s="32" t="s">
        <v>142</v>
      </c>
      <c r="F55" s="25">
        <v>15000</v>
      </c>
      <c r="G55" s="18">
        <v>6636.8</v>
      </c>
      <c r="H55" s="18">
        <v>0</v>
      </c>
      <c r="I55" s="18">
        <v>0</v>
      </c>
      <c r="J55" s="18">
        <v>0</v>
      </c>
    </row>
    <row r="56" spans="1:10" s="28" customFormat="1" ht="113.25" customHeight="1" x14ac:dyDescent="0.25">
      <c r="A56" s="20"/>
      <c r="B56" s="21"/>
      <c r="C56" s="22" t="s">
        <v>143</v>
      </c>
      <c r="D56" s="22" t="s">
        <v>144</v>
      </c>
      <c r="E56" s="32" t="s">
        <v>142</v>
      </c>
      <c r="F56" s="25">
        <v>13657.97</v>
      </c>
      <c r="G56" s="18">
        <v>13657.97</v>
      </c>
      <c r="H56" s="18">
        <v>0</v>
      </c>
      <c r="I56" s="18">
        <v>0</v>
      </c>
      <c r="J56" s="18">
        <v>0</v>
      </c>
    </row>
    <row r="57" spans="1:10" s="28" customFormat="1" ht="99" customHeight="1" x14ac:dyDescent="0.25">
      <c r="A57" s="20"/>
      <c r="B57" s="21"/>
      <c r="C57" s="22" t="s">
        <v>145</v>
      </c>
      <c r="D57" s="22" t="s">
        <v>98</v>
      </c>
      <c r="E57" s="34" t="s">
        <v>28</v>
      </c>
      <c r="F57" s="25">
        <v>2963099.25</v>
      </c>
      <c r="G57" s="18">
        <v>2464244.94</v>
      </c>
      <c r="H57" s="36">
        <v>3051356.09</v>
      </c>
      <c r="I57" s="36">
        <v>3179773.18</v>
      </c>
      <c r="J57" s="36">
        <v>3236830.51</v>
      </c>
    </row>
    <row r="58" spans="1:10" s="28" customFormat="1" ht="131.25" customHeight="1" x14ac:dyDescent="0.25">
      <c r="A58" s="20"/>
      <c r="B58" s="21"/>
      <c r="C58" s="22" t="s">
        <v>146</v>
      </c>
      <c r="D58" s="22" t="s">
        <v>99</v>
      </c>
      <c r="E58" s="34" t="s">
        <v>28</v>
      </c>
      <c r="F58" s="25">
        <v>14755.14</v>
      </c>
      <c r="G58" s="18">
        <v>13049.32</v>
      </c>
      <c r="H58" s="36">
        <v>14538.7</v>
      </c>
      <c r="I58" s="36">
        <v>16709.939999999999</v>
      </c>
      <c r="J58" s="36">
        <v>17193.150000000001</v>
      </c>
    </row>
    <row r="59" spans="1:10" s="26" customFormat="1" ht="99.75" customHeight="1" x14ac:dyDescent="0.25">
      <c r="A59" s="20"/>
      <c r="B59" s="21"/>
      <c r="C59" s="22" t="s">
        <v>147</v>
      </c>
      <c r="D59" s="22" t="s">
        <v>100</v>
      </c>
      <c r="E59" s="34" t="s">
        <v>28</v>
      </c>
      <c r="F59" s="25">
        <v>3075829.69</v>
      </c>
      <c r="G59" s="18">
        <v>2591824.6800000002</v>
      </c>
      <c r="H59" s="36">
        <v>3163913.61</v>
      </c>
      <c r="I59" s="36">
        <v>3310711.53</v>
      </c>
      <c r="J59" s="36">
        <v>3371168.71</v>
      </c>
    </row>
    <row r="60" spans="1:10" s="26" customFormat="1" ht="100.5" customHeight="1" x14ac:dyDescent="0.25">
      <c r="A60" s="20"/>
      <c r="B60" s="21"/>
      <c r="C60" s="22" t="s">
        <v>148</v>
      </c>
      <c r="D60" s="22" t="s">
        <v>101</v>
      </c>
      <c r="E60" s="34" t="s">
        <v>28</v>
      </c>
      <c r="F60" s="25">
        <v>-356522.84</v>
      </c>
      <c r="G60" s="18">
        <v>-276517.64</v>
      </c>
      <c r="H60" s="36">
        <v>-379160.58</v>
      </c>
      <c r="I60" s="36">
        <v>-395268</v>
      </c>
      <c r="J60" s="36">
        <v>-411249.3</v>
      </c>
    </row>
    <row r="61" spans="1:10" s="26" customFormat="1" ht="66" customHeight="1" x14ac:dyDescent="0.25">
      <c r="A61" s="20"/>
      <c r="B61" s="21"/>
      <c r="C61" s="22" t="s">
        <v>3</v>
      </c>
      <c r="D61" s="22" t="s">
        <v>102</v>
      </c>
      <c r="E61" s="32" t="s">
        <v>28</v>
      </c>
      <c r="F61" s="25">
        <v>12109780.1</v>
      </c>
      <c r="G61" s="18">
        <v>8298315.0099999998</v>
      </c>
      <c r="H61" s="18">
        <v>11545350</v>
      </c>
      <c r="I61" s="18">
        <v>12250250</v>
      </c>
      <c r="J61" s="18">
        <v>13070550</v>
      </c>
    </row>
    <row r="62" spans="1:10" s="26" customFormat="1" ht="81.75" customHeight="1" x14ac:dyDescent="0.25">
      <c r="A62" s="20"/>
      <c r="B62" s="21"/>
      <c r="C62" s="22" t="s">
        <v>37</v>
      </c>
      <c r="D62" s="22" t="s">
        <v>103</v>
      </c>
      <c r="E62" s="32" t="s">
        <v>28</v>
      </c>
      <c r="F62" s="25">
        <f>5000+10000</f>
        <v>15000</v>
      </c>
      <c r="G62" s="18">
        <v>0</v>
      </c>
      <c r="H62" s="18">
        <v>0</v>
      </c>
      <c r="I62" s="18">
        <v>0</v>
      </c>
      <c r="J62" s="18">
        <v>0</v>
      </c>
    </row>
    <row r="63" spans="1:10" s="26" customFormat="1" ht="51" customHeight="1" x14ac:dyDescent="0.25">
      <c r="A63" s="20"/>
      <c r="B63" s="21"/>
      <c r="C63" s="22" t="s">
        <v>10</v>
      </c>
      <c r="D63" s="22" t="s">
        <v>104</v>
      </c>
      <c r="E63" s="32" t="s">
        <v>28</v>
      </c>
      <c r="F63" s="25">
        <v>50000</v>
      </c>
      <c r="G63" s="18">
        <v>100867.25</v>
      </c>
      <c r="H63" s="18">
        <v>82050</v>
      </c>
      <c r="I63" s="18">
        <v>87200</v>
      </c>
      <c r="J63" s="18">
        <v>92850</v>
      </c>
    </row>
    <row r="64" spans="1:10" s="26" customFormat="1" ht="69.75" customHeight="1" x14ac:dyDescent="0.25">
      <c r="A64" s="20"/>
      <c r="B64" s="21"/>
      <c r="C64" s="22" t="s">
        <v>105</v>
      </c>
      <c r="D64" s="22" t="s">
        <v>106</v>
      </c>
      <c r="E64" s="32" t="s">
        <v>28</v>
      </c>
      <c r="F64" s="25">
        <f>5000+20000+25000</f>
        <v>50000</v>
      </c>
      <c r="G64" s="18">
        <v>82450</v>
      </c>
      <c r="H64" s="18">
        <v>122500</v>
      </c>
      <c r="I64" s="18">
        <v>130000</v>
      </c>
      <c r="J64" s="18">
        <v>138500</v>
      </c>
    </row>
    <row r="65" spans="1:10" s="26" customFormat="1" ht="69.75" customHeight="1" x14ac:dyDescent="0.25">
      <c r="A65" s="20"/>
      <c r="B65" s="21"/>
      <c r="C65" s="22" t="s">
        <v>149</v>
      </c>
      <c r="D65" s="22" t="s">
        <v>150</v>
      </c>
      <c r="E65" s="32" t="s">
        <v>28</v>
      </c>
      <c r="F65" s="25">
        <v>33621</v>
      </c>
      <c r="G65" s="18">
        <v>14170.91</v>
      </c>
      <c r="H65" s="18">
        <v>21750</v>
      </c>
      <c r="I65" s="18">
        <v>22500</v>
      </c>
      <c r="J65" s="18">
        <v>23500</v>
      </c>
    </row>
    <row r="66" spans="1:10" s="26" customFormat="1" ht="51" customHeight="1" x14ac:dyDescent="0.25">
      <c r="A66" s="20"/>
      <c r="B66" s="21"/>
      <c r="C66" s="22" t="s">
        <v>40</v>
      </c>
      <c r="D66" s="35" t="s">
        <v>41</v>
      </c>
      <c r="E66" s="32" t="s">
        <v>28</v>
      </c>
      <c r="F66" s="25">
        <v>500000</v>
      </c>
      <c r="G66" s="18">
        <v>574579.88</v>
      </c>
      <c r="H66" s="36">
        <v>577000</v>
      </c>
      <c r="I66" s="36">
        <v>634000</v>
      </c>
      <c r="J66" s="36">
        <v>676000</v>
      </c>
    </row>
    <row r="67" spans="1:10" s="26" customFormat="1" ht="65.25" customHeight="1" x14ac:dyDescent="0.25">
      <c r="A67" s="20"/>
      <c r="B67" s="21"/>
      <c r="C67" s="22" t="s">
        <v>43</v>
      </c>
      <c r="D67" s="35" t="s">
        <v>42</v>
      </c>
      <c r="E67" s="32" t="s">
        <v>28</v>
      </c>
      <c r="F67" s="25">
        <v>500000</v>
      </c>
      <c r="G67" s="18">
        <v>520142.39</v>
      </c>
      <c r="H67" s="36">
        <v>592000</v>
      </c>
      <c r="I67" s="36">
        <v>657000</v>
      </c>
      <c r="J67" s="36">
        <v>708000</v>
      </c>
    </row>
    <row r="68" spans="1:10" s="26" customFormat="1" ht="52.5" customHeight="1" x14ac:dyDescent="0.25">
      <c r="A68" s="20"/>
      <c r="B68" s="21"/>
      <c r="C68" s="22" t="s">
        <v>114</v>
      </c>
      <c r="D68" s="35" t="s">
        <v>115</v>
      </c>
      <c r="E68" s="32" t="s">
        <v>28</v>
      </c>
      <c r="F68" s="25">
        <v>0</v>
      </c>
      <c r="G68" s="18">
        <v>0.3</v>
      </c>
      <c r="H68" s="18">
        <v>0</v>
      </c>
      <c r="I68" s="18">
        <v>0</v>
      </c>
      <c r="J68" s="18">
        <v>0</v>
      </c>
    </row>
    <row r="69" spans="1:10" s="26" customFormat="1" ht="48.75" customHeight="1" x14ac:dyDescent="0.25">
      <c r="A69" s="20"/>
      <c r="B69" s="21"/>
      <c r="C69" s="22" t="s">
        <v>4</v>
      </c>
      <c r="D69" s="35" t="s">
        <v>116</v>
      </c>
      <c r="E69" s="32" t="s">
        <v>28</v>
      </c>
      <c r="F69" s="25">
        <v>0</v>
      </c>
      <c r="G69" s="18">
        <v>122.84</v>
      </c>
      <c r="H69" s="18">
        <v>0</v>
      </c>
      <c r="I69" s="18">
        <v>0</v>
      </c>
      <c r="J69" s="18">
        <v>0</v>
      </c>
    </row>
    <row r="70" spans="1:10" s="26" customFormat="1" ht="49.5" customHeight="1" x14ac:dyDescent="0.25">
      <c r="A70" s="20"/>
      <c r="B70" s="21"/>
      <c r="C70" s="22" t="s">
        <v>107</v>
      </c>
      <c r="D70" s="22" t="s">
        <v>117</v>
      </c>
      <c r="E70" s="32" t="s">
        <v>28</v>
      </c>
      <c r="F70" s="25">
        <v>8795.09</v>
      </c>
      <c r="G70" s="18">
        <v>16506</v>
      </c>
      <c r="H70" s="36">
        <v>9800</v>
      </c>
      <c r="I70" s="36">
        <v>9800</v>
      </c>
      <c r="J70" s="36">
        <v>9800</v>
      </c>
    </row>
    <row r="71" spans="1:10" s="26" customFormat="1" ht="51" customHeight="1" x14ac:dyDescent="0.25">
      <c r="A71" s="20"/>
      <c r="B71" s="21"/>
      <c r="C71" s="22" t="s">
        <v>108</v>
      </c>
      <c r="D71" s="22" t="s">
        <v>109</v>
      </c>
      <c r="E71" s="32" t="s">
        <v>28</v>
      </c>
      <c r="F71" s="25">
        <f>150000+20000+50000</f>
        <v>220000</v>
      </c>
      <c r="G71" s="18">
        <v>136349.60999999999</v>
      </c>
      <c r="H71" s="36">
        <v>386000</v>
      </c>
      <c r="I71" s="36">
        <v>418000</v>
      </c>
      <c r="J71" s="36">
        <v>453000</v>
      </c>
    </row>
    <row r="72" spans="1:10" s="26" customFormat="1" ht="66.75" customHeight="1" x14ac:dyDescent="0.25">
      <c r="A72" s="20"/>
      <c r="B72" s="21"/>
      <c r="C72" s="22" t="s">
        <v>110</v>
      </c>
      <c r="D72" s="23" t="s">
        <v>111</v>
      </c>
      <c r="E72" s="32" t="s">
        <v>28</v>
      </c>
      <c r="F72" s="25">
        <v>500000</v>
      </c>
      <c r="G72" s="18">
        <v>330940.62</v>
      </c>
      <c r="H72" s="36">
        <v>385000</v>
      </c>
      <c r="I72" s="36">
        <v>385000</v>
      </c>
      <c r="J72" s="36">
        <v>385000</v>
      </c>
    </row>
    <row r="73" spans="1:10" s="2" customFormat="1" ht="113.25" customHeight="1" x14ac:dyDescent="0.25">
      <c r="A73" s="10"/>
      <c r="B73" s="15"/>
      <c r="C73" s="14" t="s">
        <v>56</v>
      </c>
      <c r="D73" s="16" t="s">
        <v>62</v>
      </c>
      <c r="E73" s="13" t="s">
        <v>39</v>
      </c>
      <c r="F73" s="25">
        <v>20000</v>
      </c>
      <c r="G73" s="17">
        <v>-30000</v>
      </c>
      <c r="H73" s="17">
        <v>1000</v>
      </c>
      <c r="I73" s="17">
        <v>1000</v>
      </c>
      <c r="J73" s="17">
        <v>1000</v>
      </c>
    </row>
    <row r="74" spans="1:10" ht="15.75" x14ac:dyDescent="0.25">
      <c r="A74" s="10"/>
      <c r="B74" s="15"/>
      <c r="C74" s="11"/>
      <c r="D74" s="11" t="s">
        <v>8</v>
      </c>
      <c r="E74" s="11"/>
      <c r="F74" s="48">
        <f>SUM(F8:F73)</f>
        <v>160246587.47999999</v>
      </c>
      <c r="G74" s="19">
        <f>SUM(G8:G73)</f>
        <v>124066322.31999999</v>
      </c>
      <c r="H74" s="19">
        <f>SUM(H8:H73)</f>
        <v>132506947.57000002</v>
      </c>
      <c r="I74" s="19">
        <f>SUM(I8:I73)</f>
        <v>104972784.98000002</v>
      </c>
      <c r="J74" s="19">
        <f>SUM(J8:J73)</f>
        <v>65957828.809999995</v>
      </c>
    </row>
    <row r="75" spans="1:10" x14ac:dyDescent="0.25">
      <c r="A75" s="7"/>
      <c r="B75" s="7"/>
      <c r="C75" s="7"/>
      <c r="D75" s="7"/>
      <c r="E75" s="7"/>
      <c r="F75" s="49"/>
      <c r="G75" s="12"/>
      <c r="H75" s="7"/>
      <c r="I75" s="7"/>
      <c r="J75" s="7"/>
    </row>
    <row r="76" spans="1:10" x14ac:dyDescent="0.25">
      <c r="A76" s="7"/>
      <c r="B76" s="7"/>
      <c r="C76" s="7"/>
      <c r="D76" s="7"/>
      <c r="E76" s="7"/>
      <c r="F76" s="49"/>
      <c r="G76" s="12"/>
      <c r="H76" s="7"/>
      <c r="I76" s="7"/>
      <c r="J76" s="7"/>
    </row>
    <row r="77" spans="1:10" x14ac:dyDescent="0.25">
      <c r="A77" s="7"/>
      <c r="B77" s="7"/>
      <c r="C77" s="7"/>
      <c r="D77" s="7"/>
      <c r="E77" s="7"/>
      <c r="F77" s="49"/>
      <c r="G77" s="12"/>
      <c r="H77" s="7"/>
      <c r="I77" s="7"/>
      <c r="J77" s="7"/>
    </row>
    <row r="78" spans="1:10" x14ac:dyDescent="0.25">
      <c r="G78" s="6"/>
    </row>
    <row r="79" spans="1:10" x14ac:dyDescent="0.25">
      <c r="F79" s="50"/>
      <c r="G79" s="6"/>
    </row>
    <row r="80" spans="1:10" x14ac:dyDescent="0.25">
      <c r="G80" s="6"/>
    </row>
    <row r="81" spans="7:7" x14ac:dyDescent="0.25">
      <c r="G81" s="6"/>
    </row>
    <row r="82" spans="7:7" x14ac:dyDescent="0.25">
      <c r="G82" s="6"/>
    </row>
    <row r="83" spans="7:7" x14ac:dyDescent="0.25">
      <c r="G83" s="6"/>
    </row>
    <row r="84" spans="7:7" x14ac:dyDescent="0.25">
      <c r="G84" s="6"/>
    </row>
    <row r="85" spans="7:7" x14ac:dyDescent="0.25">
      <c r="G85" s="6"/>
    </row>
    <row r="86" spans="7:7" x14ac:dyDescent="0.25">
      <c r="G86" s="6"/>
    </row>
    <row r="87" spans="7:7" x14ac:dyDescent="0.25">
      <c r="G87" s="6"/>
    </row>
    <row r="88" spans="7:7" x14ac:dyDescent="0.25">
      <c r="G88" s="6"/>
    </row>
    <row r="89" spans="7:7" x14ac:dyDescent="0.25">
      <c r="G89" s="6"/>
    </row>
    <row r="90" spans="7:7" x14ac:dyDescent="0.25">
      <c r="G90" s="6"/>
    </row>
    <row r="1927" spans="3:3" x14ac:dyDescent="0.25">
      <c r="C1927" s="3"/>
    </row>
  </sheetData>
  <dataConsolidate/>
  <mergeCells count="14">
    <mergeCell ref="H1:J3"/>
    <mergeCell ref="A4:J4"/>
    <mergeCell ref="B5:B7"/>
    <mergeCell ref="A5:A7"/>
    <mergeCell ref="F5:F7"/>
    <mergeCell ref="E5:E7"/>
    <mergeCell ref="C5:D5"/>
    <mergeCell ref="C6:C7"/>
    <mergeCell ref="D6:D7"/>
    <mergeCell ref="G5:G7"/>
    <mergeCell ref="H5:J5"/>
    <mergeCell ref="H6:H7"/>
    <mergeCell ref="I6:I7"/>
    <mergeCell ref="J6:J7"/>
  </mergeCells>
  <phoneticPr fontId="0" type="noConversion"/>
  <hyperlinks>
    <hyperlink ref="D48" r:id="rId1" display="consultantplus://offline/ref=EB1526881AFD289288C9F9A25D9B2E419AB63DFBC8DD77D773F50C106BAED5F6FAD80EA4150984E0292D244655E921AF6BEDC9996579E350M0XEM"/>
    <hyperlink ref="D49" r:id="rId2" display="consultantplus://offline/ref=97B4FF9289FEDB31E71AD56C5CD2A03982C9D1514D19439D6A02BF1F2BA1D37A463CAA4A2000E831AA2B0F8C37D11AE630F52BA0C5AD12P5N"/>
    <hyperlink ref="D50" r:id="rId3" display="consultantplus://offline/ref=B67674D7A0206D0AF3F2D372983F09367A6E207F7439BAB2FEF575399185CDCBAAB305A9078CCE63A3E20F2535AC3E63E4174E9052A8A71EG4RCN"/>
    <hyperlink ref="D51" r:id="rId4" display="consultantplus://offline/ref=74A83E7DD275EBAFF92AA9A953BBE9C0DFE2768703FD68D677358DEC2FAAEBE080C2F49591DF6386709B2ADB1BC0CA854B8C5A67683E19A6E1d4N"/>
  </hyperlinks>
  <pageMargins left="0.98425196850393704" right="0.39370078740157483" top="0.78740157480314965" bottom="0.39370078740157483" header="0" footer="0.11811023622047245"/>
  <pageSetup paperSize="9" scale="35" fitToHeight="4" orientation="portrait" r:id="rId5"/>
  <headerFooter alignWithMargins="0"/>
  <rowBreaks count="3" manualBreakCount="3">
    <brk id="33" max="16383" man="1"/>
    <brk id="57" max="10" man="1"/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Таня_2</dc:creator>
  <cp:lastModifiedBy>РЕПКИНА</cp:lastModifiedBy>
  <cp:lastPrinted>2023-11-07T11:25:42Z</cp:lastPrinted>
  <dcterms:created xsi:type="dcterms:W3CDTF">2013-11-18T08:22:23Z</dcterms:created>
  <dcterms:modified xsi:type="dcterms:W3CDTF">2023-11-07T11:26:34Z</dcterms:modified>
</cp:coreProperties>
</file>