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14" i="1" l="1"/>
  <c r="AD15" i="1" l="1"/>
  <c r="U15" i="1" l="1"/>
  <c r="AJ8" i="1" l="1"/>
  <c r="AJ9" i="1"/>
  <c r="AJ10" i="1"/>
  <c r="AJ12" i="1"/>
  <c r="AJ13" i="1"/>
  <c r="AJ15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<sst xmlns="http://schemas.openxmlformats.org/spreadsheetml/2006/main" count="75" uniqueCount="31">
  <si>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</si>
  <si>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</si>
  <si>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</si>
  <si>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</si>
  <si>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</si>
  <si>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</si>
  <si>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</si>
  <si>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</si>
  <si>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</si>
  <si>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</si>
  <si>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</si>
  <si>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</si>
  <si>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</si>
  <si>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</si>
  <si>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</si>
  <si>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</si>
  <si>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</si>
  <si>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</si>
  <si>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</si>
  <si>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</si>
  <si>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</si>
  <si>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</si>
  <si>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</si>
  <si>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</si>
  <si>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</si>
  <si>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</si>
  <si>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</si>
  <si>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динамика2022/2021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</si>
  <si>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9 месяцев 2022 года</t>
  </si>
  <si>
    <t>исполнение 9 мес. 2021</t>
  </si>
  <si>
    <t>исполнение 9 мес.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</si>
</sst>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4" fontId="5" fillId="5" borderId="9" xfId="9" applyNumberFormat="1" applyFont="1" applyFill="1" applyBorder="1" applyAlignment="1" applyProtection="1">
      <alignment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4" fontId="5" fillId="5" borderId="9" xfId="12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4" fontId="9" fillId="5" borderId="2" xfId="9" applyNumberFormat="1" applyFont="1" applyFill="1" applyProtection="1">
      <alignment horizontal="right" vertical="top" shrinkToFit="1"/>
    </xf>
    <xf numFmtId="4" fontId="1" fillId="5" borderId="5" xfId="27" applyNumberFormat="1" applyFill="1" applyAlignmen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0" borderId="6" xfId="6" applyFont="1" applyBorder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4" fontId="5" fillId="5" borderId="10" xfId="9" applyNumberFormat="1" applyFont="1" applyFill="1" applyBorder="1" applyAlignment="1" applyProtection="1">
      <alignment vertical="top" shrinkToFit="1"/>
    </xf>
    <xf numFmtId="4" fontId="5" fillId="5" borderId="11" xfId="9" applyNumberFormat="1" applyFont="1" applyFill="1" applyBorder="1" applyAlignment="1" applyProtection="1">
      <alignment vertical="top" shrinkToFit="1"/>
    </xf>
    <xf numFmtId="4" fontId="5" fillId="5" borderId="11" xfId="12" applyNumberFormat="1" applyFont="1" applyFill="1" applyBorder="1" applyAlignment="1" applyProtection="1">
      <alignment vertical="top" shrinkToFit="1"/>
    </xf>
    <xf numFmtId="4" fontId="1" fillId="5" borderId="7" xfId="27" applyNumberFormat="1" applyFill="1" applyBorder="1" applyAlignment="1" applyProtection="1">
      <alignment horizontal="right" vertical="top" shrinkToFit="1"/>
    </xf>
    <xf numFmtId="4" fontId="1" fillId="5" borderId="7" xfId="6" applyNumberFormat="1" applyFill="1" applyBorder="1" applyAlignment="1" applyProtection="1">
      <alignment horizontal="right" vertical="top" shrinkToFit="1"/>
    </xf>
    <xf numFmtId="0" fontId="0" fillId="5" borderId="0" xfId="0" applyFill="1" applyProtection="1">
      <protection locked="0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"/>
  <sheetViews>
    <sheetView showGridLines="0" tabSelected="1" workbookViewId="0">
      <pane ySplit="7" topLeftCell="A8" activePane="bottomLeft" state="frozen"/>
      <selection pane="bottomLeft" activeCell="AN10" sqref="AN10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9" ht="15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5.2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15.95" customHeight="1" x14ac:dyDescent="0.25">
      <c r="A3" s="38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32"/>
    </row>
    <row r="4" spans="1:39" ht="31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32"/>
    </row>
    <row r="5" spans="1:39" ht="12.75" customHeight="1" x14ac:dyDescent="0.25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39" ht="26.25" customHeight="1" x14ac:dyDescent="0.25">
      <c r="A6" s="41" t="s">
        <v>1</v>
      </c>
      <c r="B6" s="41" t="s">
        <v>2</v>
      </c>
      <c r="C6" s="41" t="s">
        <v>3</v>
      </c>
      <c r="D6" s="41" t="s">
        <v>4</v>
      </c>
      <c r="E6" s="41" t="s">
        <v>5</v>
      </c>
      <c r="F6" s="41" t="s">
        <v>6</v>
      </c>
      <c r="G6" s="41" t="s">
        <v>7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  <c r="O6" s="41" t="s">
        <v>6</v>
      </c>
      <c r="P6" s="41" t="s">
        <v>6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29</v>
      </c>
      <c r="V6" s="41" t="s">
        <v>8</v>
      </c>
      <c r="W6" s="10" t="s">
        <v>6</v>
      </c>
      <c r="X6" s="41" t="s">
        <v>6</v>
      </c>
      <c r="Y6" s="41" t="s">
        <v>6</v>
      </c>
      <c r="Z6" s="41" t="s">
        <v>6</v>
      </c>
      <c r="AA6" s="41" t="s">
        <v>6</v>
      </c>
      <c r="AB6" s="41" t="s">
        <v>9</v>
      </c>
      <c r="AC6" s="10" t="s">
        <v>6</v>
      </c>
      <c r="AD6" s="41" t="s">
        <v>30</v>
      </c>
      <c r="AE6" s="10" t="s">
        <v>6</v>
      </c>
      <c r="AF6" s="41" t="s">
        <v>10</v>
      </c>
      <c r="AG6" s="41" t="s">
        <v>6</v>
      </c>
      <c r="AH6" s="41" t="s">
        <v>6</v>
      </c>
      <c r="AI6" s="41" t="s">
        <v>11</v>
      </c>
      <c r="AJ6" s="41" t="s">
        <v>27</v>
      </c>
      <c r="AK6" s="50" t="s">
        <v>6</v>
      </c>
    </row>
    <row r="7" spans="1:39" ht="1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5"/>
      <c r="V7" s="42"/>
      <c r="W7" s="10"/>
      <c r="X7" s="42"/>
      <c r="Y7" s="42"/>
      <c r="Z7" s="42"/>
      <c r="AA7" s="42"/>
      <c r="AB7" s="42"/>
      <c r="AC7" s="10"/>
      <c r="AD7" s="45"/>
      <c r="AE7" s="10"/>
      <c r="AF7" s="42"/>
      <c r="AG7" s="42"/>
      <c r="AH7" s="42"/>
      <c r="AI7" s="42"/>
      <c r="AJ7" s="42"/>
      <c r="AK7" s="51"/>
    </row>
    <row r="8" spans="1:39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35">
        <v>14157459</v>
      </c>
      <c r="V8" s="15"/>
      <c r="W8" s="16"/>
      <c r="X8" s="16"/>
      <c r="Y8" s="16"/>
      <c r="Z8" s="16"/>
      <c r="AA8" s="16"/>
      <c r="AB8" s="16"/>
      <c r="AC8" s="21"/>
      <c r="AD8" s="55">
        <v>6584686.1900000004</v>
      </c>
      <c r="AE8" s="15">
        <v>674720</v>
      </c>
      <c r="AF8" s="16">
        <v>0</v>
      </c>
      <c r="AG8" s="16">
        <v>0</v>
      </c>
      <c r="AH8" s="17">
        <v>0</v>
      </c>
      <c r="AI8" s="16">
        <v>9788886.2400000002</v>
      </c>
      <c r="AJ8" s="18">
        <f>AD8/U8</f>
        <v>0.46510367361826727</v>
      </c>
      <c r="AK8" s="3">
        <v>0</v>
      </c>
    </row>
    <row r="9" spans="1:39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35">
        <v>8752148.1999999993</v>
      </c>
      <c r="V9" s="15"/>
      <c r="W9" s="16"/>
      <c r="X9" s="16"/>
      <c r="Y9" s="16"/>
      <c r="Z9" s="16"/>
      <c r="AA9" s="16"/>
      <c r="AB9" s="16"/>
      <c r="AC9" s="21"/>
      <c r="AD9" s="55">
        <v>11346182.52</v>
      </c>
      <c r="AE9" s="52">
        <v>2167586.64</v>
      </c>
      <c r="AF9" s="19">
        <v>501948.4</v>
      </c>
      <c r="AG9" s="19">
        <v>0</v>
      </c>
      <c r="AH9" s="20">
        <v>0</v>
      </c>
      <c r="AI9" s="19">
        <v>7965047.8799999999</v>
      </c>
      <c r="AJ9" s="18">
        <f t="shared" ref="AJ9:AJ15" si="0">AD9/U9</f>
        <v>1.2963882992749141</v>
      </c>
      <c r="AK9" s="3">
        <v>0</v>
      </c>
    </row>
    <row r="10" spans="1:39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35">
        <v>91025.15</v>
      </c>
      <c r="V10" s="15"/>
      <c r="W10" s="16"/>
      <c r="X10" s="16"/>
      <c r="Y10" s="16"/>
      <c r="Z10" s="16"/>
      <c r="AA10" s="16"/>
      <c r="AB10" s="16"/>
      <c r="AC10" s="21"/>
      <c r="AD10" s="55">
        <v>143658.92000000001</v>
      </c>
      <c r="AE10" s="53">
        <v>9721.86</v>
      </c>
      <c r="AF10" s="22">
        <v>5264.21</v>
      </c>
      <c r="AG10" s="22">
        <v>0</v>
      </c>
      <c r="AH10" s="23">
        <v>0</v>
      </c>
      <c r="AI10" s="22">
        <v>318657.01</v>
      </c>
      <c r="AJ10" s="18">
        <f t="shared" si="0"/>
        <v>1.5782332684977725</v>
      </c>
      <c r="AK10" s="9">
        <v>0</v>
      </c>
    </row>
    <row r="11" spans="1:39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35">
        <v>276150</v>
      </c>
      <c r="V11" s="15"/>
      <c r="W11" s="16"/>
      <c r="X11" s="16"/>
      <c r="Y11" s="16"/>
      <c r="Z11" s="16"/>
      <c r="AA11" s="16"/>
      <c r="AB11" s="16"/>
      <c r="AC11" s="21"/>
      <c r="AD11" s="55">
        <v>119940</v>
      </c>
      <c r="AE11" s="53">
        <v>145500</v>
      </c>
      <c r="AF11" s="22">
        <v>0</v>
      </c>
      <c r="AG11" s="22">
        <v>0</v>
      </c>
      <c r="AH11" s="23">
        <v>0</v>
      </c>
      <c r="AI11" s="22">
        <v>584790.21</v>
      </c>
      <c r="AJ11" s="18">
        <v>0</v>
      </c>
      <c r="AK11" s="9">
        <v>0</v>
      </c>
    </row>
    <row r="12" spans="1:39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35">
        <v>713980.44</v>
      </c>
      <c r="V12" s="15"/>
      <c r="W12" s="16"/>
      <c r="X12" s="16"/>
      <c r="Y12" s="16"/>
      <c r="Z12" s="16"/>
      <c r="AA12" s="16"/>
      <c r="AB12" s="16"/>
      <c r="AC12" s="21"/>
      <c r="AD12" s="55">
        <v>674183.88</v>
      </c>
      <c r="AE12" s="53">
        <v>180059.41</v>
      </c>
      <c r="AF12" s="22">
        <v>10695.59</v>
      </c>
      <c r="AG12" s="22">
        <v>0</v>
      </c>
      <c r="AH12" s="23">
        <v>0</v>
      </c>
      <c r="AI12" s="22">
        <v>605852</v>
      </c>
      <c r="AJ12" s="18">
        <f t="shared" si="0"/>
        <v>0.9442609940406772</v>
      </c>
      <c r="AK12" s="9">
        <v>0</v>
      </c>
    </row>
    <row r="13" spans="1:39" ht="38.25" x14ac:dyDescent="0.25">
      <c r="A13" s="24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35">
        <v>52480</v>
      </c>
      <c r="V13" s="15"/>
      <c r="W13" s="16"/>
      <c r="X13" s="16"/>
      <c r="Y13" s="16"/>
      <c r="Z13" s="16"/>
      <c r="AA13" s="16"/>
      <c r="AB13" s="16"/>
      <c r="AC13" s="21"/>
      <c r="AD13" s="55">
        <v>53639</v>
      </c>
      <c r="AE13" s="53"/>
      <c r="AF13" s="22"/>
      <c r="AG13" s="22"/>
      <c r="AH13" s="23"/>
      <c r="AI13" s="22"/>
      <c r="AJ13" s="18">
        <f>AD13/U13</f>
        <v>1.0220846036585365</v>
      </c>
      <c r="AK13" s="9"/>
      <c r="AM13" s="57"/>
    </row>
    <row r="14" spans="1:39" ht="38.25" x14ac:dyDescent="0.25">
      <c r="A14" s="33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35">
        <v>672289.94</v>
      </c>
      <c r="V14" s="15"/>
      <c r="W14" s="16"/>
      <c r="X14" s="16"/>
      <c r="Y14" s="16"/>
      <c r="Z14" s="16"/>
      <c r="AA14" s="16"/>
      <c r="AB14" s="16"/>
      <c r="AC14" s="21"/>
      <c r="AD14" s="55">
        <v>1170000</v>
      </c>
      <c r="AE14" s="53"/>
      <c r="AF14" s="22"/>
      <c r="AG14" s="22"/>
      <c r="AH14" s="23"/>
      <c r="AI14" s="22"/>
      <c r="AJ14" s="18">
        <f>AD14/U14</f>
        <v>1.7403205527662664</v>
      </c>
      <c r="AK14" s="9"/>
    </row>
    <row r="15" spans="1:39" ht="12.75" customHeight="1" x14ac:dyDescent="0.25">
      <c r="A15" s="43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>
        <v>0</v>
      </c>
      <c r="U15" s="34">
        <f>SUM(U8:U14)</f>
        <v>24715532.73</v>
      </c>
      <c r="V15" s="27"/>
      <c r="W15" s="28"/>
      <c r="X15" s="28"/>
      <c r="Y15" s="28"/>
      <c r="Z15" s="28"/>
      <c r="AA15" s="28"/>
      <c r="AB15" s="28"/>
      <c r="AC15" s="29"/>
      <c r="AD15" s="56">
        <f>SUM(AD8:AD14)</f>
        <v>20092290.510000002</v>
      </c>
      <c r="AE15" s="54">
        <v>3205506.31</v>
      </c>
      <c r="AF15" s="30">
        <v>537589.80000000005</v>
      </c>
      <c r="AG15" s="30">
        <v>0</v>
      </c>
      <c r="AH15" s="31">
        <v>0</v>
      </c>
      <c r="AI15" s="30">
        <v>19450833.34</v>
      </c>
      <c r="AJ15" s="18">
        <f t="shared" si="0"/>
        <v>0.81294183416939847</v>
      </c>
      <c r="AK15" s="7">
        <v>0</v>
      </c>
    </row>
    <row r="16" spans="1:39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4"/>
      <c r="AE17" s="4"/>
      <c r="AF17" s="4"/>
      <c r="AG17" s="4"/>
      <c r="AH17" s="4"/>
      <c r="AI17" s="4"/>
      <c r="AJ17" s="4"/>
      <c r="AK17" s="4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2022-10-11T12:57:03Z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