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3\Desktop\БЮДЖЕТ 2021 - 2023\В Совет\"/>
    </mc:Choice>
  </mc:AlternateContent>
  <bookViews>
    <workbookView xWindow="0" yWindow="0" windowWidth="19200" windowHeight="11595" activeTab="1"/>
  </bookViews>
  <sheets>
    <sheet name="Доходы" sheetId="2" r:id="rId1"/>
    <sheet name="Расходы" sheetId="3" r:id="rId2"/>
  </sheets>
  <definedNames>
    <definedName name="_xlnm.Print_Titles" localSheetId="0">Доходы!$2:$3</definedName>
    <definedName name="_xlnm.Print_Titles" localSheetId="1">Расходы!$1:$5</definedName>
  </definedNames>
  <calcPr calcId="152511"/>
</workbook>
</file>

<file path=xl/calcChain.xml><?xml version="1.0" encoding="utf-8"?>
<calcChain xmlns="http://schemas.openxmlformats.org/spreadsheetml/2006/main">
  <c r="D16" i="3" l="1"/>
  <c r="D15" i="3"/>
  <c r="D14" i="3"/>
  <c r="D13" i="3"/>
  <c r="D11" i="3"/>
  <c r="D10" i="3"/>
  <c r="D9" i="3"/>
  <c r="D8" i="3"/>
  <c r="D6" i="3"/>
  <c r="O85" i="2"/>
  <c r="O33" i="2"/>
  <c r="O32" i="2" s="1"/>
  <c r="O31" i="2" s="1"/>
  <c r="O47" i="2"/>
  <c r="O44" i="2" s="1"/>
  <c r="O43" i="2" s="1"/>
  <c r="O22" i="2"/>
  <c r="O8" i="2"/>
  <c r="O7" i="2" s="1"/>
  <c r="N120" i="2"/>
  <c r="N119" i="2"/>
  <c r="N118" i="2"/>
  <c r="N117" i="2"/>
  <c r="N116" i="2"/>
  <c r="N115" i="2"/>
  <c r="N114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2" i="2"/>
  <c r="N91" i="2"/>
  <c r="N90" i="2"/>
  <c r="N89" i="2"/>
  <c r="N88" i="2"/>
  <c r="N87" i="2"/>
  <c r="N86" i="2"/>
  <c r="N85" i="2"/>
  <c r="N84" i="2"/>
  <c r="N83" i="2"/>
  <c r="N82" i="2"/>
  <c r="N79" i="2"/>
  <c r="N78" i="2"/>
  <c r="N75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9" i="2"/>
  <c r="N8" i="2"/>
  <c r="N7" i="2"/>
  <c r="N6" i="2"/>
  <c r="N4" i="2"/>
  <c r="O6" i="2" l="1"/>
  <c r="O4" i="2" s="1"/>
</calcChain>
</file>

<file path=xl/sharedStrings.xml><?xml version="1.0" encoding="utf-8"?>
<sst xmlns="http://schemas.openxmlformats.org/spreadsheetml/2006/main" count="1173" uniqueCount="268">
  <si>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</si>
  <si>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</si>
  <si>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</si>
  <si>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</si>
  <si>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</si>
  <si>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</si>
  <si>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</si>
  <si>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</si>
  <si>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</si>
  <si>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</si>
  <si>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</si>
  <si>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</si>
  <si>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</si>
  <si>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</si>
  <si>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</si>
  <si>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</si>
  <si>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</si>
  <si>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</si>
  <si>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</si>
  <si>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</si>
  <si>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</si>
  <si>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</si>
  <si>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</si>
  <si>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</si>
  <si>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</si>
  <si>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</si>
  <si>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</si>
  <si>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</si>
  <si>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</si>
  <si>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</si>
  <si>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</si>
  <si>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</si>
  <si>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</si>
  <si>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</si>
  <si>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</si>
  <si>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</si>
  <si>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</si>
  <si>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</si>
  <si>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</si>
  <si>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</si>
  <si>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</si>
  <si>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</si>
  <si>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</si>
  <si>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</si>
  <si>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</si>
  <si>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</si>
  <si>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</si>
  <si>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</si>
  <si>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</si>
  <si>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</si>
  <si>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</si>
  <si>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</si>
  <si>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</si>
  <si>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</si>
  <si>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</si>
  <si>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</si>
  <si>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</si>
  <si>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</si>
  <si>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</si>
  <si>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</si>
  <si>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</si>
  <si>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</si>
  <si>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</si>
  <si>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</si>
  <si>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</si>
  <si>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</si>
  <si>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</si>
  <si>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</si>
  <si>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</si>
  <si>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</si>
  <si>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</si>
  <si>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</si>
  <si>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</si>
  <si>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</si>
  <si>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</si>
  <si>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</si>
  <si>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</si>
  <si>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</si>
  <si>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</si>
  <si>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</si>
  <si>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</si>
  <si>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</si>
  <si>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</si>
  <si>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</si>
  <si>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</si>
  <si>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</si>
  <si>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</si>
  <si>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</si>
  <si>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</si>
  <si>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</si>
  <si>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</si>
  <si>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</si>
  <si>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</si>
  <si>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</si>
  <si>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</si>
  <si>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</si>
  <si>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</si>
  <si>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</si>
  <si>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</si>
  <si>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</si>
  <si>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</si>
  <si>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</si>
  <si>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</si>
  <si>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</si>
  <si>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</si>
  <si>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</si>
  <si>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</si>
  <si>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</si>
  <si>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</si>
  <si>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</si>
  <si>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</si>
  <si>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</si>
  <si>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</si>
  <si>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</si>
  <si>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</si>
  <si>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</si>
  <si>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</si>
  <si>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</si>
  <si>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</si>
  <si>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</si>
  <si>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</si>
  <si>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</si>
  <si>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</si>
  <si>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</si>
  <si>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</si>
  <si>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</si>
  <si>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</si>
  <si>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</si>
  <si>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</si>
  <si>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</si>
  <si>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</si>
  <si>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</si>
  <si>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</si>
  <si>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</si>
  <si>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</si>
  <si>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</si>
  <si>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</si>
  <si>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</si>
  <si>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</si>
  <si>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</si>
  <si>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</si>
  <si>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</si>
  <si>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</si>
  <si>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</si>
  <si>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</si>
  <si>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</si>
  <si>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</si>
  <si>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</si>
  <si>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</si>
  <si>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</si>
  <si>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</si>
  <si>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</si>
  <si>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</si>
  <si>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</si>
  <si>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</si>
  <si>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</si>
  <si>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</si>
  <si>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</si>
  <si>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</si>
  <si>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</si>
  <si>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</si>
  <si>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</si>
  <si>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</si>
  <si>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</si>
  <si>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</si>
  <si>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</si>
  <si>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</si>
  <si>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</si>
  <si>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</si>
  <si>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</si>
  <si>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</si>
  <si>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</si>
  <si>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</si>
  <si>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</si>
  <si>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</si>
  <si>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</si>
  <si>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</si>
  <si>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</si>
  <si>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</si>
  <si>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</si>
  <si>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</si>
  <si>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</si>
  <si>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</si>
  <si>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</si>
  <si>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</si>
  <si>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</si>
  <si>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</si>
  <si>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</si>
  <si>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</si>
  <si>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</si>
  <si>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</si>
  <si>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</si>
  <si>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</si>
  <si>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</si>
  <si>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</si>
  <si>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</si>
  <si>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</si>
  <si>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</si>
  <si>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</si>
  <si>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</si>
  <si>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</si>
  <si>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</si>
  <si>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</si>
  <si>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</si>
  <si>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</si>
  <si>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</si>
  <si>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</si>
  <si>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</si>
  <si>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</si>
  <si>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</si>
  <si>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</si>
  <si>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</si>
  <si>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</si>
  <si>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</si>
  <si>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</si>
  <si>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</si>
  <si>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</si>
  <si>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</si>
  <si>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</si>
  <si>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</si>
  <si>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</si>
  <si>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</si>
  <si>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</si>
  <si>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</si>
  <si>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</si>
  <si>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</si>
  <si>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</si>
  <si>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</si>
  <si>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</si>
  <si>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</si>
  <si>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</si>
  <si>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</si>
  <si>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</si>
  <si>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</si>
  <si>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</si>
  <si>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</si>
  <si>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</si>
  <si>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</si>
  <si>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</si>
  <si>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</si>
  <si>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</si>
  <si>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</si>
  <si>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</si>
  <si>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</si>
  <si>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</si>
  <si>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</si>
  <si>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</si>
  <si>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</si>
  <si>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</si>
  <si>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</si>
  <si>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</si>
  <si>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Расходы бюджета - ИТОГО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</si>
  <si>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</si>
  <si>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</si>
  <si>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</si>
  <si>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</si>
  <si>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</si>
  <si>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</si>
  <si>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</si>
  <si>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</si>
  <si>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</si>
  <si>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>Утверждено</t>
  </si>
  <si>
    <t>Данные</t>
  </si>
  <si>
    <t>процент исполнения за 9 месяцев 2020 года</t>
  </si>
  <si>
    <t>ожидаемое исполнение за 2020 год</t>
  </si>
  <si>
    <t xml:space="preserve">            Ожидаемое исполнение по доходам бюджета Пестяковского муниципального района за  2020 год</t>
  </si>
  <si>
    <t xml:space="preserve">            Ожидаемое исполнение по расходам бюджета Пестяковского муниципального района за  2020 год</t>
  </si>
  <si>
    <t>Результа исполнения бюджета (дефицит/профицит)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</si>
</sst>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"/>
    <numFmt numFmtId="166" formatCode="0.0"/>
    <numFmt numFmtId="167" formatCode="#,##0.00\ _₽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7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49" fontId="20" fillId="0" borderId="47" xfId="35" applyNumberFormat="1" applyFont="1" applyBorder="1" applyProtection="1">
      <alignment horizontal="center" vertical="center" wrapText="1"/>
    </xf>
    <xf numFmtId="49" fontId="20" fillId="0" borderId="48" xfId="35" applyNumberFormat="1" applyFont="1" applyBorder="1" applyProtection="1">
      <alignment horizontal="center" vertical="center" wrapText="1"/>
    </xf>
    <xf numFmtId="49" fontId="20" fillId="0" borderId="29" xfId="35" applyNumberFormat="1" applyFont="1" applyBorder="1" applyProtection="1">
      <alignment horizontal="center" vertical="center" wrapText="1"/>
    </xf>
    <xf numFmtId="49" fontId="17" fillId="4" borderId="29" xfId="0" applyNumberFormat="1" applyFont="1" applyFill="1" applyBorder="1" applyAlignment="1">
      <alignment horizontal="center" vertical="center" wrapText="1"/>
    </xf>
    <xf numFmtId="49" fontId="17" fillId="4" borderId="50" xfId="0" applyNumberFormat="1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4" fontId="20" fillId="0" borderId="16" xfId="40" applyNumberFormat="1" applyFont="1" applyProtection="1">
      <alignment horizontal="right" shrinkToFit="1"/>
    </xf>
    <xf numFmtId="0" fontId="20" fillId="0" borderId="20" xfId="48" applyNumberFormat="1" applyFont="1" applyProtection="1">
      <alignment horizontal="left" wrapText="1" indent="2"/>
    </xf>
    <xf numFmtId="49" fontId="20" fillId="0" borderId="16" xfId="50" applyNumberFormat="1" applyFont="1" applyProtection="1">
      <alignment horizontal="center"/>
    </xf>
    <xf numFmtId="166" fontId="20" fillId="0" borderId="16" xfId="40" applyNumberFormat="1" applyFont="1" applyProtection="1">
      <alignment horizontal="right" shrinkToFit="1"/>
    </xf>
    <xf numFmtId="0" fontId="20" fillId="0" borderId="20" xfId="48" applyNumberFormat="1" applyFont="1" applyAlignment="1" applyProtection="1">
      <alignment horizontal="left" vertical="top" wrapText="1"/>
    </xf>
    <xf numFmtId="49" fontId="20" fillId="0" borderId="16" xfId="50" applyNumberFormat="1" applyFont="1" applyAlignment="1" applyProtection="1">
      <alignment horizontal="center" vertical="top"/>
    </xf>
    <xf numFmtId="4" fontId="20" fillId="0" borderId="16" xfId="40" applyNumberFormat="1" applyFont="1" applyAlignment="1" applyProtection="1">
      <alignment horizontal="right" vertical="top" shrinkToFit="1"/>
    </xf>
    <xf numFmtId="166" fontId="20" fillId="0" borderId="16" xfId="40" applyNumberFormat="1" applyFont="1" applyAlignment="1" applyProtection="1">
      <alignment horizontal="right" vertical="top" shrinkToFit="1"/>
    </xf>
    <xf numFmtId="0" fontId="20" fillId="0" borderId="22" xfId="43" applyNumberFormat="1" applyFont="1" applyAlignment="1" applyProtection="1">
      <alignment horizontal="left" vertical="top" wrapText="1"/>
    </xf>
    <xf numFmtId="49" fontId="20" fillId="0" borderId="24" xfId="45" applyNumberFormat="1" applyFont="1" applyAlignment="1" applyProtection="1">
      <alignment horizontal="center" vertical="top"/>
    </xf>
    <xf numFmtId="166" fontId="20" fillId="0" borderId="24" xfId="45" applyNumberFormat="1" applyFont="1" applyAlignment="1" applyProtection="1">
      <alignment horizontal="center" vertical="top"/>
    </xf>
    <xf numFmtId="0" fontId="21" fillId="0" borderId="20" xfId="48" applyNumberFormat="1" applyFont="1" applyAlignment="1" applyProtection="1">
      <alignment horizontal="left" vertical="top" wrapText="1"/>
    </xf>
    <xf numFmtId="49" fontId="21" fillId="0" borderId="16" xfId="50" applyNumberFormat="1" applyFont="1" applyAlignment="1" applyProtection="1">
      <alignment horizontal="center" vertical="top"/>
    </xf>
    <xf numFmtId="4" fontId="21" fillId="0" borderId="16" xfId="40" applyNumberFormat="1" applyFont="1" applyAlignment="1" applyProtection="1">
      <alignment horizontal="right" vertical="top" shrinkToFit="1"/>
    </xf>
    <xf numFmtId="166" fontId="21" fillId="0" borderId="16" xfId="40" applyNumberFormat="1" applyFont="1" applyAlignment="1" applyProtection="1">
      <alignment horizontal="right" vertical="top" shrinkToFit="1"/>
    </xf>
    <xf numFmtId="0" fontId="19" fillId="0" borderId="17" xfId="37" applyNumberFormat="1" applyFont="1" applyAlignment="1" applyProtection="1">
      <alignment horizontal="left" vertical="top" wrapText="1"/>
    </xf>
    <xf numFmtId="49" fontId="19" fillId="0" borderId="19" xfId="39" applyNumberFormat="1" applyFont="1" applyAlignment="1" applyProtection="1">
      <alignment horizontal="center" vertical="top"/>
    </xf>
    <xf numFmtId="4" fontId="19" fillId="0" borderId="16" xfId="40" applyNumberFormat="1" applyFont="1" applyAlignment="1" applyProtection="1">
      <alignment horizontal="right" vertical="top" shrinkToFit="1"/>
    </xf>
    <xf numFmtId="165" fontId="19" fillId="0" borderId="16" xfId="40" applyNumberFormat="1" applyFont="1" applyAlignment="1" applyProtection="1">
      <alignment horizontal="right" vertical="top" shrinkToFit="1"/>
    </xf>
    <xf numFmtId="0" fontId="18" fillId="5" borderId="20" xfId="48" applyNumberFormat="1" applyFont="1" applyFill="1" applyAlignment="1" applyProtection="1">
      <alignment horizontal="left" vertical="top" wrapText="1"/>
    </xf>
    <xf numFmtId="49" fontId="18" fillId="5" borderId="16" xfId="50" applyNumberFormat="1" applyFont="1" applyFill="1" applyAlignment="1" applyProtection="1">
      <alignment horizontal="center" vertical="top"/>
    </xf>
    <xf numFmtId="4" fontId="18" fillId="5" borderId="16" xfId="40" applyNumberFormat="1" applyFont="1" applyFill="1" applyAlignment="1" applyProtection="1">
      <alignment horizontal="right" vertical="top" shrinkToFit="1"/>
    </xf>
    <xf numFmtId="166" fontId="18" fillId="5" borderId="16" xfId="40" applyNumberFormat="1" applyFont="1" applyFill="1" applyAlignment="1" applyProtection="1">
      <alignment horizontal="right" vertical="top" shrinkToFit="1"/>
    </xf>
    <xf numFmtId="0" fontId="18" fillId="5" borderId="20" xfId="48" applyNumberFormat="1" applyFont="1" applyFill="1" applyProtection="1">
      <alignment horizontal="left" wrapText="1" indent="2"/>
    </xf>
    <xf numFmtId="49" fontId="18" fillId="5" borderId="16" xfId="50" applyNumberFormat="1" applyFont="1" applyFill="1" applyProtection="1">
      <alignment horizontal="center"/>
    </xf>
    <xf numFmtId="4" fontId="18" fillId="5" borderId="16" xfId="40" applyNumberFormat="1" applyFont="1" applyFill="1" applyProtection="1">
      <alignment horizontal="right" shrinkToFit="1"/>
    </xf>
    <xf numFmtId="166" fontId="18" fillId="5" borderId="16" xfId="40" applyNumberFormat="1" applyFont="1" applyFill="1" applyProtection="1">
      <alignment horizontal="right" shrinkToFit="1"/>
    </xf>
    <xf numFmtId="0" fontId="4" fillId="4" borderId="8" xfId="15" applyNumberFormat="1" applyFill="1" applyProtection="1"/>
    <xf numFmtId="0" fontId="4" fillId="0" borderId="8" xfId="15" applyNumberFormat="1" applyFill="1" applyProtection="1"/>
    <xf numFmtId="0" fontId="22" fillId="0" borderId="8" xfId="15" applyNumberFormat="1" applyFont="1" applyFill="1" applyProtection="1"/>
    <xf numFmtId="0" fontId="19" fillId="0" borderId="1" xfId="1" applyNumberFormat="1" applyFont="1" applyAlignment="1" applyProtection="1">
      <alignment horizontal="left"/>
    </xf>
    <xf numFmtId="0" fontId="23" fillId="0" borderId="28" xfId="62" applyNumberFormat="1" applyFont="1" applyProtection="1">
      <alignment horizontal="left" wrapText="1"/>
    </xf>
    <xf numFmtId="4" fontId="23" fillId="0" borderId="29" xfId="64" applyNumberFormat="1" applyFont="1" applyProtection="1">
      <alignment horizontal="right" shrinkToFit="1"/>
    </xf>
    <xf numFmtId="0" fontId="23" fillId="0" borderId="22" xfId="43" applyNumberFormat="1" applyFont="1" applyProtection="1">
      <alignment horizontal="left" wrapText="1" indent="1"/>
    </xf>
    <xf numFmtId="49" fontId="23" fillId="0" borderId="16" xfId="50" applyNumberFormat="1" applyFont="1" applyProtection="1">
      <alignment horizontal="center"/>
    </xf>
    <xf numFmtId="0" fontId="23" fillId="0" borderId="30" xfId="69" applyNumberFormat="1" applyFont="1" applyProtection="1">
      <alignment horizontal="left" wrapText="1" indent="2"/>
    </xf>
    <xf numFmtId="4" fontId="23" fillId="0" borderId="16" xfId="40" applyNumberFormat="1" applyFont="1" applyProtection="1">
      <alignment horizontal="right" shrinkToFit="1"/>
    </xf>
    <xf numFmtId="49" fontId="18" fillId="0" borderId="49" xfId="35" applyNumberFormat="1" applyFont="1" applyBorder="1" applyAlignment="1" applyProtection="1">
      <alignment horizontal="center" vertical="center" wrapText="1"/>
    </xf>
    <xf numFmtId="49" fontId="18" fillId="0" borderId="50" xfId="35" applyNumberFormat="1" applyFont="1" applyBorder="1" applyAlignment="1" applyProtection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24" fillId="0" borderId="1" xfId="1" applyNumberFormat="1" applyFont="1" applyAlignment="1" applyProtection="1">
      <alignment horizontal="left"/>
    </xf>
    <xf numFmtId="49" fontId="18" fillId="0" borderId="24" xfId="35" applyNumberFormat="1" applyFont="1" applyBorder="1" applyAlignment="1" applyProtection="1">
      <alignment horizontal="center" vertical="center" wrapText="1"/>
    </xf>
    <xf numFmtId="49" fontId="18" fillId="0" borderId="29" xfId="35" applyNumberFormat="1" applyFont="1" applyBorder="1" applyAlignment="1" applyProtection="1">
      <alignment horizontal="center" vertical="center" wrapText="1"/>
    </xf>
    <xf numFmtId="0" fontId="19" fillId="0" borderId="1" xfId="1" applyNumberFormat="1" applyFont="1" applyAlignment="1" applyProtection="1">
      <alignment horizontal="center"/>
    </xf>
    <xf numFmtId="0" fontId="23" fillId="0" borderId="52" xfId="69" applyNumberFormat="1" applyFont="1" applyBorder="1" applyProtection="1">
      <alignment horizontal="left" wrapText="1" indent="2"/>
    </xf>
    <xf numFmtId="4" fontId="23" fillId="0" borderId="24" xfId="40" applyNumberFormat="1" applyFont="1" applyBorder="1" applyProtection="1">
      <alignment horizontal="right" shrinkToFit="1"/>
    </xf>
    <xf numFmtId="0" fontId="25" fillId="0" borderId="46" xfId="5" applyNumberFormat="1" applyFont="1" applyBorder="1" applyProtection="1"/>
    <xf numFmtId="167" fontId="25" fillId="0" borderId="46" xfId="52" applyNumberFormat="1" applyFont="1" applyBorder="1" applyProtection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Normal="100" zoomScaleSheetLayoutView="100" workbookViewId="0">
      <selection activeCell="L4" sqref="L4"/>
    </sheetView>
  </sheetViews>
  <sheetFormatPr defaultRowHeight="15" x14ac:dyDescent="0.25"/>
  <cols>
    <col min="1" max="1" width="50.85546875" style="1" customWidth="1"/>
    <col min="2" max="2" width="26.85546875" style="1" customWidth="1"/>
    <col min="3" max="3" width="15.140625" style="1" hidden="1" customWidth="1"/>
    <col min="4" max="4" width="15.42578125" style="1" hidden="1" customWidth="1"/>
    <col min="5" max="6" width="13.7109375" style="1" hidden="1" customWidth="1"/>
    <col min="7" max="7" width="10.85546875" style="1" hidden="1" customWidth="1"/>
    <col min="8" max="8" width="15" style="1" hidden="1" customWidth="1"/>
    <col min="9" max="9" width="12.42578125" style="1" hidden="1" customWidth="1"/>
    <col min="10" max="10" width="14.7109375" style="1" hidden="1" customWidth="1"/>
    <col min="11" max="11" width="11.28515625" style="1" hidden="1" customWidth="1"/>
    <col min="12" max="12" width="15.140625" style="1" customWidth="1"/>
    <col min="13" max="13" width="14.85546875" style="1" customWidth="1"/>
    <col min="14" max="14" width="13.42578125" style="1" customWidth="1"/>
    <col min="15" max="15" width="16.85546875" style="1" customWidth="1"/>
    <col min="16" max="16" width="9.7109375" style="1" customWidth="1"/>
    <col min="17" max="16384" width="9.140625" style="1"/>
  </cols>
  <sheetData>
    <row r="1" spans="1:16" ht="24.75" customHeight="1" x14ac:dyDescent="0.3">
      <c r="A1" s="59" t="s">
        <v>265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"/>
    </row>
    <row r="2" spans="1:16" ht="11.45" customHeight="1" x14ac:dyDescent="0.25">
      <c r="A2" s="60" t="s">
        <v>0</v>
      </c>
      <c r="B2" s="56" t="s">
        <v>1</v>
      </c>
      <c r="C2" s="13" t="s">
        <v>2</v>
      </c>
      <c r="D2" s="14"/>
      <c r="E2" s="14"/>
      <c r="F2" s="14"/>
      <c r="G2" s="14"/>
      <c r="H2" s="14"/>
      <c r="I2" s="14"/>
      <c r="J2" s="14"/>
      <c r="K2" s="14"/>
      <c r="L2" s="58" t="s">
        <v>262</v>
      </c>
      <c r="M2" s="58"/>
      <c r="N2" s="58"/>
      <c r="O2" s="58"/>
      <c r="P2" s="3"/>
    </row>
    <row r="3" spans="1:16" ht="140.44999999999999" customHeight="1" thickBot="1" x14ac:dyDescent="0.3">
      <c r="A3" s="61"/>
      <c r="B3" s="57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6" t="s">
        <v>261</v>
      </c>
      <c r="M3" s="16" t="s">
        <v>3</v>
      </c>
      <c r="N3" s="17" t="s">
        <v>263</v>
      </c>
      <c r="O3" s="18" t="s">
        <v>264</v>
      </c>
      <c r="P3" s="3"/>
    </row>
    <row r="4" spans="1:16" ht="21.75" customHeight="1" x14ac:dyDescent="0.25">
      <c r="A4" s="34" t="s">
        <v>13</v>
      </c>
      <c r="B4" s="35" t="s">
        <v>14</v>
      </c>
      <c r="C4" s="36">
        <v>123930787.38</v>
      </c>
      <c r="D4" s="36" t="s">
        <v>15</v>
      </c>
      <c r="E4" s="36">
        <v>123930787.38</v>
      </c>
      <c r="F4" s="36">
        <v>2466863.0699999998</v>
      </c>
      <c r="G4" s="36" t="s">
        <v>15</v>
      </c>
      <c r="H4" s="36" t="s">
        <v>15</v>
      </c>
      <c r="I4" s="36" t="s">
        <v>15</v>
      </c>
      <c r="J4" s="36" t="s">
        <v>15</v>
      </c>
      <c r="K4" s="36" t="s">
        <v>15</v>
      </c>
      <c r="L4" s="36">
        <v>126397650.45</v>
      </c>
      <c r="M4" s="36">
        <v>90330544.620000005</v>
      </c>
      <c r="N4" s="37">
        <f>M4/L4*100</f>
        <v>71.465366878581875</v>
      </c>
      <c r="O4" s="36">
        <f>O6+O85</f>
        <v>125772198.56</v>
      </c>
      <c r="P4" s="4"/>
    </row>
    <row r="5" spans="1:16" ht="15" customHeight="1" x14ac:dyDescent="0.25">
      <c r="A5" s="27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8"/>
      <c r="P5" s="4"/>
    </row>
    <row r="6" spans="1:16" x14ac:dyDescent="0.25">
      <c r="A6" s="30" t="s">
        <v>17</v>
      </c>
      <c r="B6" s="31" t="s">
        <v>18</v>
      </c>
      <c r="C6" s="32">
        <v>18216916.649999999</v>
      </c>
      <c r="D6" s="32" t="s">
        <v>15</v>
      </c>
      <c r="E6" s="32">
        <v>18216916.649999999</v>
      </c>
      <c r="F6" s="32" t="s">
        <v>15</v>
      </c>
      <c r="G6" s="32" t="s">
        <v>15</v>
      </c>
      <c r="H6" s="32" t="s">
        <v>15</v>
      </c>
      <c r="I6" s="32" t="s">
        <v>15</v>
      </c>
      <c r="J6" s="32" t="s">
        <v>15</v>
      </c>
      <c r="K6" s="32" t="s">
        <v>15</v>
      </c>
      <c r="L6" s="32">
        <v>18216916.649999999</v>
      </c>
      <c r="M6" s="32">
        <v>11622446.59</v>
      </c>
      <c r="N6" s="33">
        <f t="shared" ref="N6:N62" si="0">M6/L6*100</f>
        <v>63.800295150387058</v>
      </c>
      <c r="O6" s="32">
        <f>O7+O12+O22+O28+O31+O43+O50+O54+O59+O82</f>
        <v>17624464.759999998</v>
      </c>
      <c r="P6" s="4"/>
    </row>
    <row r="7" spans="1:16" x14ac:dyDescent="0.25">
      <c r="A7" s="38" t="s">
        <v>19</v>
      </c>
      <c r="B7" s="39" t="s">
        <v>20</v>
      </c>
      <c r="C7" s="40">
        <v>9057000</v>
      </c>
      <c r="D7" s="40" t="s">
        <v>15</v>
      </c>
      <c r="E7" s="40">
        <v>9057000</v>
      </c>
      <c r="F7" s="40" t="s">
        <v>15</v>
      </c>
      <c r="G7" s="40" t="s">
        <v>15</v>
      </c>
      <c r="H7" s="40" t="s">
        <v>15</v>
      </c>
      <c r="I7" s="40" t="s">
        <v>15</v>
      </c>
      <c r="J7" s="40" t="s">
        <v>15</v>
      </c>
      <c r="K7" s="40" t="s">
        <v>15</v>
      </c>
      <c r="L7" s="40">
        <v>9057000</v>
      </c>
      <c r="M7" s="40">
        <v>5970605.5599999996</v>
      </c>
      <c r="N7" s="41">
        <f t="shared" si="0"/>
        <v>65.92255228000441</v>
      </c>
      <c r="O7" s="40">
        <f>O8</f>
        <v>9063000</v>
      </c>
      <c r="P7" s="4"/>
    </row>
    <row r="8" spans="1:16" x14ac:dyDescent="0.25">
      <c r="A8" s="23" t="s">
        <v>21</v>
      </c>
      <c r="B8" s="24" t="s">
        <v>22</v>
      </c>
      <c r="C8" s="25">
        <v>9057000</v>
      </c>
      <c r="D8" s="25" t="s">
        <v>15</v>
      </c>
      <c r="E8" s="25">
        <v>9057000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>
        <v>9057000</v>
      </c>
      <c r="M8" s="25">
        <v>5970605.5599999996</v>
      </c>
      <c r="N8" s="26">
        <f t="shared" si="0"/>
        <v>65.92255228000441</v>
      </c>
      <c r="O8" s="25">
        <f>O9+O10+O11</f>
        <v>9063000</v>
      </c>
      <c r="P8" s="4"/>
    </row>
    <row r="9" spans="1:16" ht="90" x14ac:dyDescent="0.25">
      <c r="A9" s="23" t="s">
        <v>23</v>
      </c>
      <c r="B9" s="24" t="s">
        <v>24</v>
      </c>
      <c r="C9" s="25">
        <v>9000000</v>
      </c>
      <c r="D9" s="25" t="s">
        <v>15</v>
      </c>
      <c r="E9" s="25">
        <v>9000000</v>
      </c>
      <c r="F9" s="25" t="s">
        <v>15</v>
      </c>
      <c r="G9" s="25" t="s">
        <v>15</v>
      </c>
      <c r="H9" s="25" t="s">
        <v>15</v>
      </c>
      <c r="I9" s="25" t="s">
        <v>15</v>
      </c>
      <c r="J9" s="25" t="s">
        <v>15</v>
      </c>
      <c r="K9" s="25" t="s">
        <v>15</v>
      </c>
      <c r="L9" s="25">
        <v>9000000</v>
      </c>
      <c r="M9" s="25">
        <v>5941118.2699999996</v>
      </c>
      <c r="N9" s="26">
        <f t="shared" si="0"/>
        <v>66.01242522222222</v>
      </c>
      <c r="O9" s="25">
        <v>9000000</v>
      </c>
      <c r="P9" s="4"/>
    </row>
    <row r="10" spans="1:16" ht="135" x14ac:dyDescent="0.25">
      <c r="A10" s="23" t="s">
        <v>25</v>
      </c>
      <c r="B10" s="24" t="s">
        <v>26</v>
      </c>
      <c r="C10" s="25" t="s">
        <v>15</v>
      </c>
      <c r="D10" s="25" t="s">
        <v>15</v>
      </c>
      <c r="E10" s="25" t="s">
        <v>15</v>
      </c>
      <c r="F10" s="25" t="s">
        <v>15</v>
      </c>
      <c r="G10" s="25" t="s">
        <v>15</v>
      </c>
      <c r="H10" s="25" t="s">
        <v>15</v>
      </c>
      <c r="I10" s="25" t="s">
        <v>15</v>
      </c>
      <c r="J10" s="25" t="s">
        <v>15</v>
      </c>
      <c r="K10" s="25" t="s">
        <v>15</v>
      </c>
      <c r="L10" s="25" t="s">
        <v>15</v>
      </c>
      <c r="M10" s="25">
        <v>5487.04</v>
      </c>
      <c r="N10" s="26"/>
      <c r="O10" s="25">
        <v>6000</v>
      </c>
      <c r="P10" s="4"/>
    </row>
    <row r="11" spans="1:16" ht="60" x14ac:dyDescent="0.25">
      <c r="A11" s="23" t="s">
        <v>27</v>
      </c>
      <c r="B11" s="24" t="s">
        <v>28</v>
      </c>
      <c r="C11" s="25">
        <v>57000</v>
      </c>
      <c r="D11" s="25" t="s">
        <v>15</v>
      </c>
      <c r="E11" s="25">
        <v>57000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>
        <v>57000</v>
      </c>
      <c r="M11" s="25">
        <v>24000.25</v>
      </c>
      <c r="N11" s="26">
        <f t="shared" si="0"/>
        <v>42.105701754385969</v>
      </c>
      <c r="O11" s="25">
        <v>57000</v>
      </c>
      <c r="P11" s="4"/>
    </row>
    <row r="12" spans="1:16" ht="42.75" x14ac:dyDescent="0.25">
      <c r="A12" s="38" t="s">
        <v>29</v>
      </c>
      <c r="B12" s="39" t="s">
        <v>30</v>
      </c>
      <c r="C12" s="40">
        <v>4330682.6500000004</v>
      </c>
      <c r="D12" s="40" t="s">
        <v>15</v>
      </c>
      <c r="E12" s="40">
        <v>4330682.6500000004</v>
      </c>
      <c r="F12" s="40" t="s">
        <v>15</v>
      </c>
      <c r="G12" s="40" t="s">
        <v>15</v>
      </c>
      <c r="H12" s="40" t="s">
        <v>15</v>
      </c>
      <c r="I12" s="40" t="s">
        <v>15</v>
      </c>
      <c r="J12" s="40" t="s">
        <v>15</v>
      </c>
      <c r="K12" s="40" t="s">
        <v>15</v>
      </c>
      <c r="L12" s="40">
        <v>4330682.6500000004</v>
      </c>
      <c r="M12" s="40">
        <v>2857524.63</v>
      </c>
      <c r="N12" s="41">
        <f t="shared" si="0"/>
        <v>65.983237769685104</v>
      </c>
      <c r="O12" s="40">
        <v>4330682.6500000004</v>
      </c>
      <c r="P12" s="4"/>
    </row>
    <row r="13" spans="1:16" ht="30" x14ac:dyDescent="0.25">
      <c r="A13" s="23" t="s">
        <v>31</v>
      </c>
      <c r="B13" s="24" t="s">
        <v>32</v>
      </c>
      <c r="C13" s="25">
        <v>4330682.6500000004</v>
      </c>
      <c r="D13" s="25" t="s">
        <v>15</v>
      </c>
      <c r="E13" s="25">
        <v>4330682.6500000004</v>
      </c>
      <c r="F13" s="25" t="s">
        <v>15</v>
      </c>
      <c r="G13" s="25" t="s">
        <v>15</v>
      </c>
      <c r="H13" s="25" t="s">
        <v>15</v>
      </c>
      <c r="I13" s="25" t="s">
        <v>15</v>
      </c>
      <c r="J13" s="25" t="s">
        <v>15</v>
      </c>
      <c r="K13" s="25" t="s">
        <v>15</v>
      </c>
      <c r="L13" s="25">
        <v>4330682.6500000004</v>
      </c>
      <c r="M13" s="25">
        <v>2857524.63</v>
      </c>
      <c r="N13" s="26">
        <f t="shared" si="0"/>
        <v>65.983237769685104</v>
      </c>
      <c r="O13" s="25">
        <v>4330682.6500000004</v>
      </c>
      <c r="P13" s="4"/>
    </row>
    <row r="14" spans="1:16" ht="90" x14ac:dyDescent="0.25">
      <c r="A14" s="23" t="s">
        <v>33</v>
      </c>
      <c r="B14" s="24" t="s">
        <v>34</v>
      </c>
      <c r="C14" s="25">
        <v>1984470.11</v>
      </c>
      <c r="D14" s="25" t="s">
        <v>15</v>
      </c>
      <c r="E14" s="25">
        <v>1984470.11</v>
      </c>
      <c r="F14" s="25" t="s">
        <v>15</v>
      </c>
      <c r="G14" s="25" t="s">
        <v>15</v>
      </c>
      <c r="H14" s="25" t="s">
        <v>15</v>
      </c>
      <c r="I14" s="25" t="s">
        <v>15</v>
      </c>
      <c r="J14" s="25" t="s">
        <v>15</v>
      </c>
      <c r="K14" s="25" t="s">
        <v>15</v>
      </c>
      <c r="L14" s="25">
        <v>1984470.11</v>
      </c>
      <c r="M14" s="25">
        <v>1332200.2</v>
      </c>
      <c r="N14" s="26">
        <f t="shared" si="0"/>
        <v>67.131280702433955</v>
      </c>
      <c r="O14" s="25">
        <v>1984470.11</v>
      </c>
      <c r="P14" s="4"/>
    </row>
    <row r="15" spans="1:16" ht="135" x14ac:dyDescent="0.25">
      <c r="A15" s="23" t="s">
        <v>35</v>
      </c>
      <c r="B15" s="24" t="s">
        <v>36</v>
      </c>
      <c r="C15" s="25">
        <v>1984470.11</v>
      </c>
      <c r="D15" s="25" t="s">
        <v>15</v>
      </c>
      <c r="E15" s="25">
        <v>1984470.11</v>
      </c>
      <c r="F15" s="25" t="s">
        <v>15</v>
      </c>
      <c r="G15" s="25" t="s">
        <v>15</v>
      </c>
      <c r="H15" s="25" t="s">
        <v>15</v>
      </c>
      <c r="I15" s="25" t="s">
        <v>15</v>
      </c>
      <c r="J15" s="25" t="s">
        <v>15</v>
      </c>
      <c r="K15" s="25" t="s">
        <v>15</v>
      </c>
      <c r="L15" s="25">
        <v>1984470.11</v>
      </c>
      <c r="M15" s="25">
        <v>1332200.2</v>
      </c>
      <c r="N15" s="26">
        <f t="shared" si="0"/>
        <v>67.131280702433955</v>
      </c>
      <c r="O15" s="25">
        <v>1984470.11</v>
      </c>
      <c r="P15" s="4"/>
    </row>
    <row r="16" spans="1:16" ht="105" x14ac:dyDescent="0.25">
      <c r="A16" s="23" t="s">
        <v>37</v>
      </c>
      <c r="B16" s="24" t="s">
        <v>38</v>
      </c>
      <c r="C16" s="25">
        <v>10221.709999999999</v>
      </c>
      <c r="D16" s="25" t="s">
        <v>15</v>
      </c>
      <c r="E16" s="25">
        <v>10221.709999999999</v>
      </c>
      <c r="F16" s="25" t="s">
        <v>15</v>
      </c>
      <c r="G16" s="25" t="s">
        <v>15</v>
      </c>
      <c r="H16" s="25" t="s">
        <v>15</v>
      </c>
      <c r="I16" s="25" t="s">
        <v>15</v>
      </c>
      <c r="J16" s="25" t="s">
        <v>15</v>
      </c>
      <c r="K16" s="25" t="s">
        <v>15</v>
      </c>
      <c r="L16" s="25">
        <v>10221.709999999999</v>
      </c>
      <c r="M16" s="25">
        <v>9196.9599999999991</v>
      </c>
      <c r="N16" s="26">
        <f t="shared" si="0"/>
        <v>89.974769387900849</v>
      </c>
      <c r="O16" s="25">
        <v>10221.709999999999</v>
      </c>
      <c r="P16" s="4"/>
    </row>
    <row r="17" spans="1:16" ht="150" x14ac:dyDescent="0.25">
      <c r="A17" s="23" t="s">
        <v>39</v>
      </c>
      <c r="B17" s="24" t="s">
        <v>40</v>
      </c>
      <c r="C17" s="25">
        <v>10221.709999999999</v>
      </c>
      <c r="D17" s="25" t="s">
        <v>15</v>
      </c>
      <c r="E17" s="25">
        <v>10221.709999999999</v>
      </c>
      <c r="F17" s="25" t="s">
        <v>15</v>
      </c>
      <c r="G17" s="25" t="s">
        <v>15</v>
      </c>
      <c r="H17" s="25" t="s">
        <v>15</v>
      </c>
      <c r="I17" s="25" t="s">
        <v>15</v>
      </c>
      <c r="J17" s="25" t="s">
        <v>15</v>
      </c>
      <c r="K17" s="25" t="s">
        <v>15</v>
      </c>
      <c r="L17" s="25">
        <v>10221.709999999999</v>
      </c>
      <c r="M17" s="25">
        <v>9196.9599999999991</v>
      </c>
      <c r="N17" s="26">
        <f t="shared" si="0"/>
        <v>89.974769387900849</v>
      </c>
      <c r="O17" s="25">
        <v>10221.709999999999</v>
      </c>
      <c r="P17" s="4"/>
    </row>
    <row r="18" spans="1:16" ht="90" x14ac:dyDescent="0.25">
      <c r="A18" s="23" t="s">
        <v>41</v>
      </c>
      <c r="B18" s="24" t="s">
        <v>42</v>
      </c>
      <c r="C18" s="25">
        <v>2592090.77</v>
      </c>
      <c r="D18" s="25" t="s">
        <v>15</v>
      </c>
      <c r="E18" s="25">
        <v>2592090.77</v>
      </c>
      <c r="F18" s="25" t="s">
        <v>15</v>
      </c>
      <c r="G18" s="25" t="s">
        <v>15</v>
      </c>
      <c r="H18" s="25" t="s">
        <v>15</v>
      </c>
      <c r="I18" s="25" t="s">
        <v>15</v>
      </c>
      <c r="J18" s="25" t="s">
        <v>15</v>
      </c>
      <c r="K18" s="25" t="s">
        <v>15</v>
      </c>
      <c r="L18" s="25">
        <v>2592090.77</v>
      </c>
      <c r="M18" s="25">
        <v>1776342.99</v>
      </c>
      <c r="N18" s="26">
        <f t="shared" si="0"/>
        <v>68.529351308171968</v>
      </c>
      <c r="O18" s="25">
        <v>2592090.77</v>
      </c>
      <c r="P18" s="4"/>
    </row>
    <row r="19" spans="1:16" ht="135" x14ac:dyDescent="0.25">
      <c r="A19" s="23" t="s">
        <v>43</v>
      </c>
      <c r="B19" s="24" t="s">
        <v>44</v>
      </c>
      <c r="C19" s="25">
        <v>2592090.77</v>
      </c>
      <c r="D19" s="25" t="s">
        <v>15</v>
      </c>
      <c r="E19" s="25">
        <v>2592090.77</v>
      </c>
      <c r="F19" s="25" t="s">
        <v>15</v>
      </c>
      <c r="G19" s="25" t="s">
        <v>15</v>
      </c>
      <c r="H19" s="25" t="s">
        <v>15</v>
      </c>
      <c r="I19" s="25" t="s">
        <v>15</v>
      </c>
      <c r="J19" s="25" t="s">
        <v>15</v>
      </c>
      <c r="K19" s="25" t="s">
        <v>15</v>
      </c>
      <c r="L19" s="25">
        <v>2592090.77</v>
      </c>
      <c r="M19" s="25">
        <v>1776342.99</v>
      </c>
      <c r="N19" s="26">
        <f t="shared" si="0"/>
        <v>68.529351308171968</v>
      </c>
      <c r="O19" s="25">
        <v>2592090.77</v>
      </c>
      <c r="P19" s="4"/>
    </row>
    <row r="20" spans="1:16" ht="90" x14ac:dyDescent="0.25">
      <c r="A20" s="23" t="s">
        <v>45</v>
      </c>
      <c r="B20" s="24" t="s">
        <v>46</v>
      </c>
      <c r="C20" s="25">
        <v>-256099.94</v>
      </c>
      <c r="D20" s="25" t="s">
        <v>15</v>
      </c>
      <c r="E20" s="25">
        <v>-256099.94</v>
      </c>
      <c r="F20" s="25" t="s">
        <v>15</v>
      </c>
      <c r="G20" s="25" t="s">
        <v>15</v>
      </c>
      <c r="H20" s="25" t="s">
        <v>15</v>
      </c>
      <c r="I20" s="25" t="s">
        <v>15</v>
      </c>
      <c r="J20" s="25" t="s">
        <v>15</v>
      </c>
      <c r="K20" s="25" t="s">
        <v>15</v>
      </c>
      <c r="L20" s="25">
        <v>-256099.94</v>
      </c>
      <c r="M20" s="25">
        <v>-260215.52</v>
      </c>
      <c r="N20" s="26">
        <f t="shared" si="0"/>
        <v>101.60702107153949</v>
      </c>
      <c r="O20" s="25">
        <v>-256099.94</v>
      </c>
      <c r="P20" s="4"/>
    </row>
    <row r="21" spans="1:16" ht="135" x14ac:dyDescent="0.25">
      <c r="A21" s="23" t="s">
        <v>47</v>
      </c>
      <c r="B21" s="24" t="s">
        <v>48</v>
      </c>
      <c r="C21" s="25">
        <v>-256099.94</v>
      </c>
      <c r="D21" s="25" t="s">
        <v>15</v>
      </c>
      <c r="E21" s="25">
        <v>-256099.94</v>
      </c>
      <c r="F21" s="25" t="s">
        <v>15</v>
      </c>
      <c r="G21" s="25" t="s">
        <v>15</v>
      </c>
      <c r="H21" s="25" t="s">
        <v>15</v>
      </c>
      <c r="I21" s="25" t="s">
        <v>15</v>
      </c>
      <c r="J21" s="25" t="s">
        <v>15</v>
      </c>
      <c r="K21" s="25" t="s">
        <v>15</v>
      </c>
      <c r="L21" s="25">
        <v>-256099.94</v>
      </c>
      <c r="M21" s="25">
        <v>-260215.52</v>
      </c>
      <c r="N21" s="26">
        <f t="shared" si="0"/>
        <v>101.60702107153949</v>
      </c>
      <c r="O21" s="25">
        <v>-256099.94</v>
      </c>
      <c r="P21" s="4"/>
    </row>
    <row r="22" spans="1:16" x14ac:dyDescent="0.25">
      <c r="A22" s="38" t="s">
        <v>49</v>
      </c>
      <c r="B22" s="39" t="s">
        <v>50</v>
      </c>
      <c r="C22" s="40">
        <v>1205000</v>
      </c>
      <c r="D22" s="40" t="s">
        <v>15</v>
      </c>
      <c r="E22" s="40">
        <v>1205000</v>
      </c>
      <c r="F22" s="40" t="s">
        <v>15</v>
      </c>
      <c r="G22" s="40" t="s">
        <v>15</v>
      </c>
      <c r="H22" s="40" t="s">
        <v>15</v>
      </c>
      <c r="I22" s="40" t="s">
        <v>15</v>
      </c>
      <c r="J22" s="40" t="s">
        <v>15</v>
      </c>
      <c r="K22" s="40" t="s">
        <v>15</v>
      </c>
      <c r="L22" s="40">
        <v>1205000</v>
      </c>
      <c r="M22" s="40">
        <v>644518.97</v>
      </c>
      <c r="N22" s="41">
        <f t="shared" si="0"/>
        <v>53.487051452282152</v>
      </c>
      <c r="O22" s="40">
        <f>O23+O25+O26</f>
        <v>906102.11</v>
      </c>
      <c r="P22" s="4"/>
    </row>
    <row r="23" spans="1:16" ht="30" x14ac:dyDescent="0.25">
      <c r="A23" s="23" t="s">
        <v>51</v>
      </c>
      <c r="B23" s="24" t="s">
        <v>52</v>
      </c>
      <c r="C23" s="25">
        <v>1200000</v>
      </c>
      <c r="D23" s="25" t="s">
        <v>15</v>
      </c>
      <c r="E23" s="25">
        <v>1200000</v>
      </c>
      <c r="F23" s="25" t="s">
        <v>15</v>
      </c>
      <c r="G23" s="25" t="s">
        <v>15</v>
      </c>
      <c r="H23" s="25" t="s">
        <v>15</v>
      </c>
      <c r="I23" s="25" t="s">
        <v>15</v>
      </c>
      <c r="J23" s="25" t="s">
        <v>15</v>
      </c>
      <c r="K23" s="25" t="s">
        <v>15</v>
      </c>
      <c r="L23" s="25">
        <v>1200000</v>
      </c>
      <c r="M23" s="25">
        <v>638497.30000000005</v>
      </c>
      <c r="N23" s="26">
        <f t="shared" si="0"/>
        <v>53.208108333333335</v>
      </c>
      <c r="O23" s="25">
        <v>900000</v>
      </c>
      <c r="P23" s="4"/>
    </row>
    <row r="24" spans="1:16" ht="30" x14ac:dyDescent="0.25">
      <c r="A24" s="23" t="s">
        <v>51</v>
      </c>
      <c r="B24" s="24" t="s">
        <v>53</v>
      </c>
      <c r="C24" s="25">
        <v>1200000</v>
      </c>
      <c r="D24" s="25" t="s">
        <v>15</v>
      </c>
      <c r="E24" s="25">
        <v>1200000</v>
      </c>
      <c r="F24" s="25" t="s">
        <v>15</v>
      </c>
      <c r="G24" s="25" t="s">
        <v>15</v>
      </c>
      <c r="H24" s="25" t="s">
        <v>15</v>
      </c>
      <c r="I24" s="25" t="s">
        <v>15</v>
      </c>
      <c r="J24" s="25" t="s">
        <v>15</v>
      </c>
      <c r="K24" s="25" t="s">
        <v>15</v>
      </c>
      <c r="L24" s="25">
        <v>1200000</v>
      </c>
      <c r="M24" s="25">
        <v>638495.18999999994</v>
      </c>
      <c r="N24" s="26">
        <f t="shared" si="0"/>
        <v>53.207932499999998</v>
      </c>
      <c r="O24" s="25">
        <v>900000</v>
      </c>
      <c r="P24" s="4"/>
    </row>
    <row r="25" spans="1:16" ht="45" x14ac:dyDescent="0.25">
      <c r="A25" s="23" t="s">
        <v>54</v>
      </c>
      <c r="B25" s="24" t="s">
        <v>55</v>
      </c>
      <c r="C25" s="25" t="s">
        <v>15</v>
      </c>
      <c r="D25" s="25" t="s">
        <v>15</v>
      </c>
      <c r="E25" s="25" t="s">
        <v>15</v>
      </c>
      <c r="F25" s="25" t="s">
        <v>15</v>
      </c>
      <c r="G25" s="25" t="s">
        <v>15</v>
      </c>
      <c r="H25" s="25" t="s">
        <v>15</v>
      </c>
      <c r="I25" s="25" t="s">
        <v>15</v>
      </c>
      <c r="J25" s="25" t="s">
        <v>15</v>
      </c>
      <c r="K25" s="25" t="s">
        <v>15</v>
      </c>
      <c r="L25" s="25" t="s">
        <v>15</v>
      </c>
      <c r="M25" s="25">
        <v>2.11</v>
      </c>
      <c r="N25" s="26"/>
      <c r="O25" s="25">
        <v>2.11</v>
      </c>
      <c r="P25" s="4"/>
    </row>
    <row r="26" spans="1:16" ht="30" x14ac:dyDescent="0.25">
      <c r="A26" s="23" t="s">
        <v>56</v>
      </c>
      <c r="B26" s="24" t="s">
        <v>57</v>
      </c>
      <c r="C26" s="25">
        <v>5000</v>
      </c>
      <c r="D26" s="25" t="s">
        <v>15</v>
      </c>
      <c r="E26" s="25">
        <v>5000</v>
      </c>
      <c r="F26" s="25" t="s">
        <v>15</v>
      </c>
      <c r="G26" s="25" t="s">
        <v>15</v>
      </c>
      <c r="H26" s="25" t="s">
        <v>15</v>
      </c>
      <c r="I26" s="25" t="s">
        <v>15</v>
      </c>
      <c r="J26" s="25" t="s">
        <v>15</v>
      </c>
      <c r="K26" s="25" t="s">
        <v>15</v>
      </c>
      <c r="L26" s="25">
        <v>5000</v>
      </c>
      <c r="M26" s="25">
        <v>6021.67</v>
      </c>
      <c r="N26" s="26">
        <f t="shared" si="0"/>
        <v>120.43340000000001</v>
      </c>
      <c r="O26" s="25">
        <v>6100</v>
      </c>
      <c r="P26" s="4"/>
    </row>
    <row r="27" spans="1:16" ht="45" x14ac:dyDescent="0.25">
      <c r="A27" s="23" t="s">
        <v>58</v>
      </c>
      <c r="B27" s="24" t="s">
        <v>59</v>
      </c>
      <c r="C27" s="25">
        <v>5000</v>
      </c>
      <c r="D27" s="25" t="s">
        <v>15</v>
      </c>
      <c r="E27" s="25">
        <v>5000</v>
      </c>
      <c r="F27" s="25" t="s">
        <v>15</v>
      </c>
      <c r="G27" s="25" t="s">
        <v>15</v>
      </c>
      <c r="H27" s="25" t="s">
        <v>15</v>
      </c>
      <c r="I27" s="25" t="s">
        <v>15</v>
      </c>
      <c r="J27" s="25" t="s">
        <v>15</v>
      </c>
      <c r="K27" s="25" t="s">
        <v>15</v>
      </c>
      <c r="L27" s="25">
        <v>5000</v>
      </c>
      <c r="M27" s="25">
        <v>6021.67</v>
      </c>
      <c r="N27" s="26">
        <f t="shared" si="0"/>
        <v>120.43340000000001</v>
      </c>
      <c r="O27" s="25">
        <v>6100</v>
      </c>
      <c r="P27" s="4"/>
    </row>
    <row r="28" spans="1:16" x14ac:dyDescent="0.25">
      <c r="A28" s="38" t="s">
        <v>60</v>
      </c>
      <c r="B28" s="39" t="s">
        <v>61</v>
      </c>
      <c r="C28" s="40">
        <v>400000</v>
      </c>
      <c r="D28" s="40" t="s">
        <v>15</v>
      </c>
      <c r="E28" s="40">
        <v>400000</v>
      </c>
      <c r="F28" s="40" t="s">
        <v>15</v>
      </c>
      <c r="G28" s="40" t="s">
        <v>15</v>
      </c>
      <c r="H28" s="40" t="s">
        <v>15</v>
      </c>
      <c r="I28" s="40" t="s">
        <v>15</v>
      </c>
      <c r="J28" s="40" t="s">
        <v>15</v>
      </c>
      <c r="K28" s="40" t="s">
        <v>15</v>
      </c>
      <c r="L28" s="40">
        <v>400000</v>
      </c>
      <c r="M28" s="40">
        <v>370740.18</v>
      </c>
      <c r="N28" s="41">
        <f t="shared" si="0"/>
        <v>92.685045000000002</v>
      </c>
      <c r="O28" s="40">
        <v>500000</v>
      </c>
      <c r="P28" s="4"/>
    </row>
    <row r="29" spans="1:16" ht="45" x14ac:dyDescent="0.25">
      <c r="A29" s="23" t="s">
        <v>62</v>
      </c>
      <c r="B29" s="24" t="s">
        <v>63</v>
      </c>
      <c r="C29" s="25">
        <v>400000</v>
      </c>
      <c r="D29" s="25" t="s">
        <v>15</v>
      </c>
      <c r="E29" s="25">
        <v>400000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>
        <v>400000</v>
      </c>
      <c r="M29" s="25">
        <v>370740.18</v>
      </c>
      <c r="N29" s="26">
        <f t="shared" si="0"/>
        <v>92.685045000000002</v>
      </c>
      <c r="O29" s="25">
        <v>500000</v>
      </c>
      <c r="P29" s="4"/>
    </row>
    <row r="30" spans="1:16" ht="60" x14ac:dyDescent="0.25">
      <c r="A30" s="23" t="s">
        <v>64</v>
      </c>
      <c r="B30" s="24" t="s">
        <v>65</v>
      </c>
      <c r="C30" s="25">
        <v>400000</v>
      </c>
      <c r="D30" s="25" t="s">
        <v>15</v>
      </c>
      <c r="E30" s="25">
        <v>400000</v>
      </c>
      <c r="F30" s="25" t="s">
        <v>15</v>
      </c>
      <c r="G30" s="25" t="s">
        <v>15</v>
      </c>
      <c r="H30" s="25" t="s">
        <v>15</v>
      </c>
      <c r="I30" s="25" t="s">
        <v>15</v>
      </c>
      <c r="J30" s="25" t="s">
        <v>15</v>
      </c>
      <c r="K30" s="25" t="s">
        <v>15</v>
      </c>
      <c r="L30" s="25">
        <v>400000</v>
      </c>
      <c r="M30" s="25">
        <v>370740.18</v>
      </c>
      <c r="N30" s="26">
        <f t="shared" si="0"/>
        <v>92.685045000000002</v>
      </c>
      <c r="O30" s="25">
        <v>500000</v>
      </c>
      <c r="P30" s="4"/>
    </row>
    <row r="31" spans="1:16" ht="57" x14ac:dyDescent="0.25">
      <c r="A31" s="38" t="s">
        <v>66</v>
      </c>
      <c r="B31" s="39" t="s">
        <v>67</v>
      </c>
      <c r="C31" s="40">
        <v>365000</v>
      </c>
      <c r="D31" s="40" t="s">
        <v>15</v>
      </c>
      <c r="E31" s="40">
        <v>365000</v>
      </c>
      <c r="F31" s="40" t="s">
        <v>15</v>
      </c>
      <c r="G31" s="40" t="s">
        <v>15</v>
      </c>
      <c r="H31" s="40" t="s">
        <v>15</v>
      </c>
      <c r="I31" s="40" t="s">
        <v>15</v>
      </c>
      <c r="J31" s="40" t="s">
        <v>15</v>
      </c>
      <c r="K31" s="40" t="s">
        <v>15</v>
      </c>
      <c r="L31" s="40">
        <v>365000</v>
      </c>
      <c r="M31" s="40">
        <v>165296.23000000001</v>
      </c>
      <c r="N31" s="41">
        <f t="shared" si="0"/>
        <v>45.286638356164389</v>
      </c>
      <c r="O31" s="40">
        <f>O32+O40</f>
        <v>229800</v>
      </c>
      <c r="P31" s="4"/>
    </row>
    <row r="32" spans="1:16" ht="105" x14ac:dyDescent="0.25">
      <c r="A32" s="23" t="s">
        <v>68</v>
      </c>
      <c r="B32" s="24" t="s">
        <v>69</v>
      </c>
      <c r="C32" s="25">
        <v>350000</v>
      </c>
      <c r="D32" s="25" t="s">
        <v>15</v>
      </c>
      <c r="E32" s="25">
        <v>350000</v>
      </c>
      <c r="F32" s="25" t="s">
        <v>15</v>
      </c>
      <c r="G32" s="25" t="s">
        <v>15</v>
      </c>
      <c r="H32" s="25" t="s">
        <v>15</v>
      </c>
      <c r="I32" s="25" t="s">
        <v>15</v>
      </c>
      <c r="J32" s="25" t="s">
        <v>15</v>
      </c>
      <c r="K32" s="25" t="s">
        <v>15</v>
      </c>
      <c r="L32" s="25">
        <v>350000</v>
      </c>
      <c r="M32" s="25">
        <v>160496.23000000001</v>
      </c>
      <c r="N32" s="26">
        <f t="shared" si="0"/>
        <v>45.856065714285712</v>
      </c>
      <c r="O32" s="25">
        <f>O33+O36+O38</f>
        <v>225000</v>
      </c>
      <c r="P32" s="4"/>
    </row>
    <row r="33" spans="1:16" ht="75" x14ac:dyDescent="0.25">
      <c r="A33" s="23" t="s">
        <v>70</v>
      </c>
      <c r="B33" s="24" t="s">
        <v>71</v>
      </c>
      <c r="C33" s="25">
        <v>200000</v>
      </c>
      <c r="D33" s="25" t="s">
        <v>15</v>
      </c>
      <c r="E33" s="25">
        <v>200000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>
        <v>200000</v>
      </c>
      <c r="M33" s="25">
        <v>66106.14</v>
      </c>
      <c r="N33" s="26">
        <f t="shared" si="0"/>
        <v>33.053069999999998</v>
      </c>
      <c r="O33" s="25">
        <f>O34+O35</f>
        <v>85000</v>
      </c>
      <c r="P33" s="47"/>
    </row>
    <row r="34" spans="1:16" ht="105" x14ac:dyDescent="0.25">
      <c r="A34" s="23" t="s">
        <v>72</v>
      </c>
      <c r="B34" s="24" t="s">
        <v>73</v>
      </c>
      <c r="C34" s="25">
        <v>100000</v>
      </c>
      <c r="D34" s="25" t="s">
        <v>15</v>
      </c>
      <c r="E34" s="25">
        <v>100000</v>
      </c>
      <c r="F34" s="25" t="s">
        <v>15</v>
      </c>
      <c r="G34" s="25" t="s">
        <v>15</v>
      </c>
      <c r="H34" s="25" t="s">
        <v>15</v>
      </c>
      <c r="I34" s="25" t="s">
        <v>15</v>
      </c>
      <c r="J34" s="25" t="s">
        <v>15</v>
      </c>
      <c r="K34" s="25" t="s">
        <v>15</v>
      </c>
      <c r="L34" s="25">
        <v>100000</v>
      </c>
      <c r="M34" s="25">
        <v>44650.2</v>
      </c>
      <c r="N34" s="26">
        <f t="shared" si="0"/>
        <v>44.650199999999998</v>
      </c>
      <c r="O34" s="25">
        <v>60000</v>
      </c>
      <c r="P34" s="47"/>
    </row>
    <row r="35" spans="1:16" ht="90" x14ac:dyDescent="0.25">
      <c r="A35" s="23" t="s">
        <v>74</v>
      </c>
      <c r="B35" s="24" t="s">
        <v>75</v>
      </c>
      <c r="C35" s="25">
        <v>100000</v>
      </c>
      <c r="D35" s="25" t="s">
        <v>15</v>
      </c>
      <c r="E35" s="25">
        <v>100000</v>
      </c>
      <c r="F35" s="25" t="s">
        <v>15</v>
      </c>
      <c r="G35" s="25" t="s">
        <v>15</v>
      </c>
      <c r="H35" s="25" t="s">
        <v>15</v>
      </c>
      <c r="I35" s="25" t="s">
        <v>15</v>
      </c>
      <c r="J35" s="25" t="s">
        <v>15</v>
      </c>
      <c r="K35" s="25" t="s">
        <v>15</v>
      </c>
      <c r="L35" s="25">
        <v>100000</v>
      </c>
      <c r="M35" s="25">
        <v>21455.94</v>
      </c>
      <c r="N35" s="26">
        <f t="shared" si="0"/>
        <v>21.455939999999998</v>
      </c>
      <c r="O35" s="25">
        <v>25000</v>
      </c>
      <c r="P35" s="4"/>
    </row>
    <row r="36" spans="1:16" ht="105" x14ac:dyDescent="0.25">
      <c r="A36" s="23" t="s">
        <v>76</v>
      </c>
      <c r="B36" s="24" t="s">
        <v>77</v>
      </c>
      <c r="C36" s="25">
        <v>50000</v>
      </c>
      <c r="D36" s="25" t="s">
        <v>15</v>
      </c>
      <c r="E36" s="25">
        <v>50000</v>
      </c>
      <c r="F36" s="25" t="s">
        <v>15</v>
      </c>
      <c r="G36" s="25" t="s">
        <v>15</v>
      </c>
      <c r="H36" s="25" t="s">
        <v>15</v>
      </c>
      <c r="I36" s="25" t="s">
        <v>15</v>
      </c>
      <c r="J36" s="25" t="s">
        <v>15</v>
      </c>
      <c r="K36" s="25" t="s">
        <v>15</v>
      </c>
      <c r="L36" s="25">
        <v>50000</v>
      </c>
      <c r="M36" s="25">
        <v>23009.77</v>
      </c>
      <c r="N36" s="26">
        <f t="shared" si="0"/>
        <v>46.019540000000006</v>
      </c>
      <c r="O36" s="25">
        <v>50000</v>
      </c>
      <c r="P36" s="47"/>
    </row>
    <row r="37" spans="1:16" ht="90" x14ac:dyDescent="0.25">
      <c r="A37" s="23" t="s">
        <v>78</v>
      </c>
      <c r="B37" s="24" t="s">
        <v>79</v>
      </c>
      <c r="C37" s="25">
        <v>50000</v>
      </c>
      <c r="D37" s="25" t="s">
        <v>15</v>
      </c>
      <c r="E37" s="25">
        <v>50000</v>
      </c>
      <c r="F37" s="25" t="s">
        <v>15</v>
      </c>
      <c r="G37" s="25" t="s">
        <v>15</v>
      </c>
      <c r="H37" s="25" t="s">
        <v>15</v>
      </c>
      <c r="I37" s="25" t="s">
        <v>15</v>
      </c>
      <c r="J37" s="25" t="s">
        <v>15</v>
      </c>
      <c r="K37" s="25" t="s">
        <v>15</v>
      </c>
      <c r="L37" s="25">
        <v>50000</v>
      </c>
      <c r="M37" s="25">
        <v>23009.77</v>
      </c>
      <c r="N37" s="26">
        <f t="shared" si="0"/>
        <v>46.019540000000006</v>
      </c>
      <c r="O37" s="25">
        <v>50000</v>
      </c>
      <c r="P37" s="4"/>
    </row>
    <row r="38" spans="1:16" ht="105" x14ac:dyDescent="0.25">
      <c r="A38" s="23" t="s">
        <v>80</v>
      </c>
      <c r="B38" s="24" t="s">
        <v>81</v>
      </c>
      <c r="C38" s="25">
        <v>100000</v>
      </c>
      <c r="D38" s="25" t="s">
        <v>15</v>
      </c>
      <c r="E38" s="25">
        <v>100000</v>
      </c>
      <c r="F38" s="25" t="s">
        <v>15</v>
      </c>
      <c r="G38" s="25" t="s">
        <v>15</v>
      </c>
      <c r="H38" s="25" t="s">
        <v>15</v>
      </c>
      <c r="I38" s="25" t="s">
        <v>15</v>
      </c>
      <c r="J38" s="25" t="s">
        <v>15</v>
      </c>
      <c r="K38" s="25" t="s">
        <v>15</v>
      </c>
      <c r="L38" s="25">
        <v>100000</v>
      </c>
      <c r="M38" s="25">
        <v>71380.320000000007</v>
      </c>
      <c r="N38" s="26">
        <f t="shared" si="0"/>
        <v>71.380320000000012</v>
      </c>
      <c r="O38" s="25">
        <v>90000</v>
      </c>
      <c r="P38" s="47"/>
    </row>
    <row r="39" spans="1:16" ht="90" x14ac:dyDescent="0.25">
      <c r="A39" s="23" t="s">
        <v>82</v>
      </c>
      <c r="B39" s="24" t="s">
        <v>83</v>
      </c>
      <c r="C39" s="25">
        <v>100000</v>
      </c>
      <c r="D39" s="25" t="s">
        <v>15</v>
      </c>
      <c r="E39" s="25">
        <v>100000</v>
      </c>
      <c r="F39" s="25" t="s">
        <v>15</v>
      </c>
      <c r="G39" s="25" t="s">
        <v>15</v>
      </c>
      <c r="H39" s="25" t="s">
        <v>15</v>
      </c>
      <c r="I39" s="25" t="s">
        <v>15</v>
      </c>
      <c r="J39" s="25" t="s">
        <v>15</v>
      </c>
      <c r="K39" s="25" t="s">
        <v>15</v>
      </c>
      <c r="L39" s="25">
        <v>100000</v>
      </c>
      <c r="M39" s="25">
        <v>71380.320000000007</v>
      </c>
      <c r="N39" s="26">
        <f t="shared" si="0"/>
        <v>71.380320000000012</v>
      </c>
      <c r="O39" s="25">
        <v>90000</v>
      </c>
      <c r="P39" s="4"/>
    </row>
    <row r="40" spans="1:16" ht="30" x14ac:dyDescent="0.25">
      <c r="A40" s="23" t="s">
        <v>84</v>
      </c>
      <c r="B40" s="24" t="s">
        <v>85</v>
      </c>
      <c r="C40" s="25">
        <v>15000</v>
      </c>
      <c r="D40" s="25" t="s">
        <v>15</v>
      </c>
      <c r="E40" s="25">
        <v>15000</v>
      </c>
      <c r="F40" s="25" t="s">
        <v>15</v>
      </c>
      <c r="G40" s="25" t="s">
        <v>15</v>
      </c>
      <c r="H40" s="25" t="s">
        <v>15</v>
      </c>
      <c r="I40" s="25" t="s">
        <v>15</v>
      </c>
      <c r="J40" s="25" t="s">
        <v>15</v>
      </c>
      <c r="K40" s="25" t="s">
        <v>15</v>
      </c>
      <c r="L40" s="25">
        <v>15000</v>
      </c>
      <c r="M40" s="25">
        <v>4800</v>
      </c>
      <c r="N40" s="26">
        <f t="shared" si="0"/>
        <v>32</v>
      </c>
      <c r="O40" s="25">
        <v>4800</v>
      </c>
      <c r="P40" s="48"/>
    </row>
    <row r="41" spans="1:16" ht="60" x14ac:dyDescent="0.25">
      <c r="A41" s="23" t="s">
        <v>86</v>
      </c>
      <c r="B41" s="24" t="s">
        <v>87</v>
      </c>
      <c r="C41" s="25">
        <v>15000</v>
      </c>
      <c r="D41" s="25" t="s">
        <v>15</v>
      </c>
      <c r="E41" s="25">
        <v>15000</v>
      </c>
      <c r="F41" s="25" t="s">
        <v>15</v>
      </c>
      <c r="G41" s="25" t="s">
        <v>15</v>
      </c>
      <c r="H41" s="25" t="s">
        <v>15</v>
      </c>
      <c r="I41" s="25" t="s">
        <v>15</v>
      </c>
      <c r="J41" s="25" t="s">
        <v>15</v>
      </c>
      <c r="K41" s="25" t="s">
        <v>15</v>
      </c>
      <c r="L41" s="25">
        <v>15000</v>
      </c>
      <c r="M41" s="25">
        <v>4800</v>
      </c>
      <c r="N41" s="26">
        <f t="shared" si="0"/>
        <v>32</v>
      </c>
      <c r="O41" s="25">
        <v>4800</v>
      </c>
      <c r="P41" s="4"/>
    </row>
    <row r="42" spans="1:16" ht="60" x14ac:dyDescent="0.25">
      <c r="A42" s="23" t="s">
        <v>88</v>
      </c>
      <c r="B42" s="24" t="s">
        <v>89</v>
      </c>
      <c r="C42" s="25">
        <v>15000</v>
      </c>
      <c r="D42" s="25" t="s">
        <v>15</v>
      </c>
      <c r="E42" s="25">
        <v>15000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>
        <v>15000</v>
      </c>
      <c r="M42" s="25">
        <v>4800</v>
      </c>
      <c r="N42" s="26">
        <f t="shared" si="0"/>
        <v>32</v>
      </c>
      <c r="O42" s="25">
        <v>4800</v>
      </c>
      <c r="P42" s="4"/>
    </row>
    <row r="43" spans="1:16" ht="28.5" x14ac:dyDescent="0.25">
      <c r="A43" s="38" t="s">
        <v>90</v>
      </c>
      <c r="B43" s="39" t="s">
        <v>91</v>
      </c>
      <c r="C43" s="40">
        <v>20600</v>
      </c>
      <c r="D43" s="40" t="s">
        <v>15</v>
      </c>
      <c r="E43" s="40">
        <v>20600</v>
      </c>
      <c r="F43" s="40" t="s">
        <v>15</v>
      </c>
      <c r="G43" s="40" t="s">
        <v>15</v>
      </c>
      <c r="H43" s="40" t="s">
        <v>15</v>
      </c>
      <c r="I43" s="40" t="s">
        <v>15</v>
      </c>
      <c r="J43" s="40" t="s">
        <v>15</v>
      </c>
      <c r="K43" s="40" t="s">
        <v>15</v>
      </c>
      <c r="L43" s="40">
        <v>20600</v>
      </c>
      <c r="M43" s="40">
        <v>22743.72</v>
      </c>
      <c r="N43" s="41">
        <f t="shared" si="0"/>
        <v>110.40640776699028</v>
      </c>
      <c r="O43" s="40">
        <f>O44</f>
        <v>36880</v>
      </c>
      <c r="P43" s="4"/>
    </row>
    <row r="44" spans="1:16" ht="30" x14ac:dyDescent="0.25">
      <c r="A44" s="23" t="s">
        <v>92</v>
      </c>
      <c r="B44" s="24" t="s">
        <v>93</v>
      </c>
      <c r="C44" s="25">
        <v>20600</v>
      </c>
      <c r="D44" s="25" t="s">
        <v>15</v>
      </c>
      <c r="E44" s="25">
        <v>20600</v>
      </c>
      <c r="F44" s="25" t="s">
        <v>15</v>
      </c>
      <c r="G44" s="25" t="s">
        <v>15</v>
      </c>
      <c r="H44" s="25" t="s">
        <v>15</v>
      </c>
      <c r="I44" s="25" t="s">
        <v>15</v>
      </c>
      <c r="J44" s="25" t="s">
        <v>15</v>
      </c>
      <c r="K44" s="25" t="s">
        <v>15</v>
      </c>
      <c r="L44" s="25">
        <v>20600</v>
      </c>
      <c r="M44" s="25">
        <v>22743.72</v>
      </c>
      <c r="N44" s="26">
        <f t="shared" si="0"/>
        <v>110.40640776699028</v>
      </c>
      <c r="O44" s="25">
        <f>O45+O46+O47</f>
        <v>36880</v>
      </c>
      <c r="P44" s="4"/>
    </row>
    <row r="45" spans="1:16" ht="30" x14ac:dyDescent="0.25">
      <c r="A45" s="23" t="s">
        <v>94</v>
      </c>
      <c r="B45" s="24" t="s">
        <v>95</v>
      </c>
      <c r="C45" s="25">
        <v>13700</v>
      </c>
      <c r="D45" s="25" t="s">
        <v>15</v>
      </c>
      <c r="E45" s="25">
        <v>13700</v>
      </c>
      <c r="F45" s="25" t="s">
        <v>15</v>
      </c>
      <c r="G45" s="25" t="s">
        <v>15</v>
      </c>
      <c r="H45" s="25" t="s">
        <v>15</v>
      </c>
      <c r="I45" s="25" t="s">
        <v>15</v>
      </c>
      <c r="J45" s="25" t="s">
        <v>15</v>
      </c>
      <c r="K45" s="25" t="s">
        <v>15</v>
      </c>
      <c r="L45" s="25">
        <v>13700</v>
      </c>
      <c r="M45" s="25">
        <v>7407.65</v>
      </c>
      <c r="N45" s="26">
        <f t="shared" si="0"/>
        <v>54.070437956204373</v>
      </c>
      <c r="O45" s="25">
        <v>13700</v>
      </c>
      <c r="P45" s="4"/>
    </row>
    <row r="46" spans="1:16" ht="30" x14ac:dyDescent="0.25">
      <c r="A46" s="23" t="s">
        <v>96</v>
      </c>
      <c r="B46" s="24" t="s">
        <v>97</v>
      </c>
      <c r="C46" s="25">
        <v>6900</v>
      </c>
      <c r="D46" s="25" t="s">
        <v>15</v>
      </c>
      <c r="E46" s="25">
        <v>6900</v>
      </c>
      <c r="F46" s="25" t="s">
        <v>15</v>
      </c>
      <c r="G46" s="25" t="s">
        <v>15</v>
      </c>
      <c r="H46" s="25" t="s">
        <v>15</v>
      </c>
      <c r="I46" s="25" t="s">
        <v>15</v>
      </c>
      <c r="J46" s="25" t="s">
        <v>15</v>
      </c>
      <c r="K46" s="25" t="s">
        <v>15</v>
      </c>
      <c r="L46" s="25">
        <v>6900</v>
      </c>
      <c r="M46" s="25" t="s">
        <v>15</v>
      </c>
      <c r="N46" s="26"/>
      <c r="O46" s="25">
        <v>7000</v>
      </c>
      <c r="P46" s="4"/>
    </row>
    <row r="47" spans="1:16" ht="30" x14ac:dyDescent="0.25">
      <c r="A47" s="23" t="s">
        <v>98</v>
      </c>
      <c r="B47" s="24" t="s">
        <v>99</v>
      </c>
      <c r="C47" s="25" t="s">
        <v>15</v>
      </c>
      <c r="D47" s="25" t="s">
        <v>15</v>
      </c>
      <c r="E47" s="25" t="s">
        <v>15</v>
      </c>
      <c r="F47" s="25" t="s">
        <v>15</v>
      </c>
      <c r="G47" s="25" t="s">
        <v>15</v>
      </c>
      <c r="H47" s="25" t="s">
        <v>15</v>
      </c>
      <c r="I47" s="25" t="s">
        <v>15</v>
      </c>
      <c r="J47" s="25" t="s">
        <v>15</v>
      </c>
      <c r="K47" s="25" t="s">
        <v>15</v>
      </c>
      <c r="L47" s="25" t="s">
        <v>15</v>
      </c>
      <c r="M47" s="25">
        <v>15336.07</v>
      </c>
      <c r="N47" s="26"/>
      <c r="O47" s="25">
        <f>O48+O49</f>
        <v>16180</v>
      </c>
      <c r="P47" s="4"/>
    </row>
    <row r="48" spans="1:16" x14ac:dyDescent="0.25">
      <c r="A48" s="23" t="s">
        <v>100</v>
      </c>
      <c r="B48" s="24" t="s">
        <v>101</v>
      </c>
      <c r="C48" s="25" t="s">
        <v>15</v>
      </c>
      <c r="D48" s="25" t="s">
        <v>15</v>
      </c>
      <c r="E48" s="25" t="s">
        <v>15</v>
      </c>
      <c r="F48" s="25" t="s">
        <v>15</v>
      </c>
      <c r="G48" s="25" t="s">
        <v>15</v>
      </c>
      <c r="H48" s="25" t="s">
        <v>15</v>
      </c>
      <c r="I48" s="25" t="s">
        <v>15</v>
      </c>
      <c r="J48" s="25" t="s">
        <v>15</v>
      </c>
      <c r="K48" s="25" t="s">
        <v>15</v>
      </c>
      <c r="L48" s="25" t="s">
        <v>15</v>
      </c>
      <c r="M48" s="25">
        <v>14159.38</v>
      </c>
      <c r="N48" s="26"/>
      <c r="O48" s="25">
        <v>15000</v>
      </c>
      <c r="P48" s="4"/>
    </row>
    <row r="49" spans="1:16" ht="30" x14ac:dyDescent="0.25">
      <c r="A49" s="23" t="s">
        <v>102</v>
      </c>
      <c r="B49" s="24" t="s">
        <v>103</v>
      </c>
      <c r="C49" s="25" t="s">
        <v>15</v>
      </c>
      <c r="D49" s="25" t="s">
        <v>15</v>
      </c>
      <c r="E49" s="25" t="s">
        <v>15</v>
      </c>
      <c r="F49" s="25" t="s">
        <v>15</v>
      </c>
      <c r="G49" s="25" t="s">
        <v>15</v>
      </c>
      <c r="H49" s="25" t="s">
        <v>15</v>
      </c>
      <c r="I49" s="25" t="s">
        <v>15</v>
      </c>
      <c r="J49" s="25" t="s">
        <v>15</v>
      </c>
      <c r="K49" s="25" t="s">
        <v>15</v>
      </c>
      <c r="L49" s="25" t="s">
        <v>15</v>
      </c>
      <c r="M49" s="25">
        <v>1176.69</v>
      </c>
      <c r="N49" s="26"/>
      <c r="O49" s="25">
        <v>1180</v>
      </c>
      <c r="P49" s="4"/>
    </row>
    <row r="50" spans="1:16" ht="28.5" x14ac:dyDescent="0.25">
      <c r="A50" s="38" t="s">
        <v>104</v>
      </c>
      <c r="B50" s="39" t="s">
        <v>105</v>
      </c>
      <c r="C50" s="40">
        <v>1728000</v>
      </c>
      <c r="D50" s="40" t="s">
        <v>15</v>
      </c>
      <c r="E50" s="40">
        <v>1728000</v>
      </c>
      <c r="F50" s="40" t="s">
        <v>15</v>
      </c>
      <c r="G50" s="40" t="s">
        <v>15</v>
      </c>
      <c r="H50" s="40" t="s">
        <v>15</v>
      </c>
      <c r="I50" s="40" t="s">
        <v>15</v>
      </c>
      <c r="J50" s="40" t="s">
        <v>15</v>
      </c>
      <c r="K50" s="40" t="s">
        <v>15</v>
      </c>
      <c r="L50" s="40">
        <v>1728000</v>
      </c>
      <c r="M50" s="40">
        <v>740095.79</v>
      </c>
      <c r="N50" s="41">
        <f t="shared" si="0"/>
        <v>42.829617476851858</v>
      </c>
      <c r="O50" s="40">
        <v>1260000</v>
      </c>
      <c r="P50" s="4"/>
    </row>
    <row r="51" spans="1:16" x14ac:dyDescent="0.25">
      <c r="A51" s="23" t="s">
        <v>106</v>
      </c>
      <c r="B51" s="24" t="s">
        <v>107</v>
      </c>
      <c r="C51" s="25">
        <v>1728000</v>
      </c>
      <c r="D51" s="25" t="s">
        <v>15</v>
      </c>
      <c r="E51" s="25">
        <v>1728000</v>
      </c>
      <c r="F51" s="25" t="s">
        <v>15</v>
      </c>
      <c r="G51" s="25" t="s">
        <v>15</v>
      </c>
      <c r="H51" s="25" t="s">
        <v>15</v>
      </c>
      <c r="I51" s="25" t="s">
        <v>15</v>
      </c>
      <c r="J51" s="25" t="s">
        <v>15</v>
      </c>
      <c r="K51" s="25" t="s">
        <v>15</v>
      </c>
      <c r="L51" s="25">
        <v>1728000</v>
      </c>
      <c r="M51" s="25">
        <v>740095.79</v>
      </c>
      <c r="N51" s="26">
        <f t="shared" si="0"/>
        <v>42.829617476851858</v>
      </c>
      <c r="O51" s="25">
        <v>1260000</v>
      </c>
      <c r="P51" s="4"/>
    </row>
    <row r="52" spans="1:16" x14ac:dyDescent="0.25">
      <c r="A52" s="23" t="s">
        <v>108</v>
      </c>
      <c r="B52" s="24" t="s">
        <v>109</v>
      </c>
      <c r="C52" s="25">
        <v>1728000</v>
      </c>
      <c r="D52" s="25" t="s">
        <v>15</v>
      </c>
      <c r="E52" s="25">
        <v>1728000</v>
      </c>
      <c r="F52" s="25" t="s">
        <v>15</v>
      </c>
      <c r="G52" s="25" t="s">
        <v>15</v>
      </c>
      <c r="H52" s="25" t="s">
        <v>15</v>
      </c>
      <c r="I52" s="25" t="s">
        <v>15</v>
      </c>
      <c r="J52" s="25" t="s">
        <v>15</v>
      </c>
      <c r="K52" s="25" t="s">
        <v>15</v>
      </c>
      <c r="L52" s="25">
        <v>1728000</v>
      </c>
      <c r="M52" s="25">
        <v>740095.79</v>
      </c>
      <c r="N52" s="26">
        <f t="shared" si="0"/>
        <v>42.829617476851858</v>
      </c>
      <c r="O52" s="25">
        <v>1260000</v>
      </c>
      <c r="P52" s="4"/>
    </row>
    <row r="53" spans="1:16" ht="45" x14ac:dyDescent="0.25">
      <c r="A53" s="23" t="s">
        <v>110</v>
      </c>
      <c r="B53" s="24" t="s">
        <v>111</v>
      </c>
      <c r="C53" s="25">
        <v>1728000</v>
      </c>
      <c r="D53" s="25" t="s">
        <v>15</v>
      </c>
      <c r="E53" s="25">
        <v>1728000</v>
      </c>
      <c r="F53" s="25" t="s">
        <v>15</v>
      </c>
      <c r="G53" s="25" t="s">
        <v>15</v>
      </c>
      <c r="H53" s="25" t="s">
        <v>15</v>
      </c>
      <c r="I53" s="25" t="s">
        <v>15</v>
      </c>
      <c r="J53" s="25" t="s">
        <v>15</v>
      </c>
      <c r="K53" s="25" t="s">
        <v>15</v>
      </c>
      <c r="L53" s="25">
        <v>1728000</v>
      </c>
      <c r="M53" s="25">
        <v>740095.79</v>
      </c>
      <c r="N53" s="26">
        <f t="shared" si="0"/>
        <v>42.829617476851858</v>
      </c>
      <c r="O53" s="25">
        <v>1260000</v>
      </c>
      <c r="P53" s="4"/>
    </row>
    <row r="54" spans="1:16" ht="28.5" x14ac:dyDescent="0.25">
      <c r="A54" s="38" t="s">
        <v>112</v>
      </c>
      <c r="B54" s="39" t="s">
        <v>113</v>
      </c>
      <c r="C54" s="40">
        <v>80000</v>
      </c>
      <c r="D54" s="40" t="s">
        <v>15</v>
      </c>
      <c r="E54" s="40">
        <v>80000</v>
      </c>
      <c r="F54" s="40" t="s">
        <v>15</v>
      </c>
      <c r="G54" s="40" t="s">
        <v>15</v>
      </c>
      <c r="H54" s="40" t="s">
        <v>15</v>
      </c>
      <c r="I54" s="40" t="s">
        <v>15</v>
      </c>
      <c r="J54" s="40" t="s">
        <v>15</v>
      </c>
      <c r="K54" s="40" t="s">
        <v>15</v>
      </c>
      <c r="L54" s="40">
        <v>80000</v>
      </c>
      <c r="M54" s="40">
        <v>209138.45</v>
      </c>
      <c r="N54" s="41">
        <f t="shared" si="0"/>
        <v>261.42306250000001</v>
      </c>
      <c r="O54" s="40">
        <v>210000</v>
      </c>
      <c r="P54" s="4"/>
    </row>
    <row r="55" spans="1:16" ht="45" x14ac:dyDescent="0.25">
      <c r="A55" s="23" t="s">
        <v>114</v>
      </c>
      <c r="B55" s="24" t="s">
        <v>115</v>
      </c>
      <c r="C55" s="25">
        <v>80000</v>
      </c>
      <c r="D55" s="25" t="s">
        <v>15</v>
      </c>
      <c r="E55" s="25">
        <v>80000</v>
      </c>
      <c r="F55" s="25" t="s">
        <v>15</v>
      </c>
      <c r="G55" s="25" t="s">
        <v>15</v>
      </c>
      <c r="H55" s="25" t="s">
        <v>15</v>
      </c>
      <c r="I55" s="25" t="s">
        <v>15</v>
      </c>
      <c r="J55" s="25" t="s">
        <v>15</v>
      </c>
      <c r="K55" s="25" t="s">
        <v>15</v>
      </c>
      <c r="L55" s="25">
        <v>80000</v>
      </c>
      <c r="M55" s="25">
        <v>209138.45</v>
      </c>
      <c r="N55" s="26">
        <f t="shared" si="0"/>
        <v>261.42306250000001</v>
      </c>
      <c r="O55" s="25">
        <v>210000</v>
      </c>
      <c r="P55" s="4"/>
    </row>
    <row r="56" spans="1:16" ht="45" x14ac:dyDescent="0.25">
      <c r="A56" s="23" t="s">
        <v>116</v>
      </c>
      <c r="B56" s="24" t="s">
        <v>117</v>
      </c>
      <c r="C56" s="25">
        <v>80000</v>
      </c>
      <c r="D56" s="25" t="s">
        <v>15</v>
      </c>
      <c r="E56" s="25">
        <v>80000</v>
      </c>
      <c r="F56" s="25" t="s">
        <v>15</v>
      </c>
      <c r="G56" s="25" t="s">
        <v>15</v>
      </c>
      <c r="H56" s="25" t="s">
        <v>15</v>
      </c>
      <c r="I56" s="25" t="s">
        <v>15</v>
      </c>
      <c r="J56" s="25" t="s">
        <v>15</v>
      </c>
      <c r="K56" s="25" t="s">
        <v>15</v>
      </c>
      <c r="L56" s="25">
        <v>80000</v>
      </c>
      <c r="M56" s="25">
        <v>209138.45</v>
      </c>
      <c r="N56" s="26">
        <f t="shared" si="0"/>
        <v>261.42306250000001</v>
      </c>
      <c r="O56" s="25">
        <v>210000</v>
      </c>
      <c r="P56" s="4"/>
    </row>
    <row r="57" spans="1:16" ht="75" x14ac:dyDescent="0.25">
      <c r="A57" s="23" t="s">
        <v>118</v>
      </c>
      <c r="B57" s="24" t="s">
        <v>119</v>
      </c>
      <c r="C57" s="25">
        <v>10000</v>
      </c>
      <c r="D57" s="25" t="s">
        <v>15</v>
      </c>
      <c r="E57" s="25">
        <v>10000</v>
      </c>
      <c r="F57" s="25" t="s">
        <v>15</v>
      </c>
      <c r="G57" s="25" t="s">
        <v>15</v>
      </c>
      <c r="H57" s="25" t="s">
        <v>15</v>
      </c>
      <c r="I57" s="25" t="s">
        <v>15</v>
      </c>
      <c r="J57" s="25" t="s">
        <v>15</v>
      </c>
      <c r="K57" s="25" t="s">
        <v>15</v>
      </c>
      <c r="L57" s="25">
        <v>10000</v>
      </c>
      <c r="M57" s="25">
        <v>54202.44</v>
      </c>
      <c r="N57" s="26">
        <f t="shared" si="0"/>
        <v>542.02440000000001</v>
      </c>
      <c r="O57" s="25">
        <v>55000</v>
      </c>
      <c r="P57" s="4"/>
    </row>
    <row r="58" spans="1:16" ht="60" x14ac:dyDescent="0.25">
      <c r="A58" s="23" t="s">
        <v>120</v>
      </c>
      <c r="B58" s="24" t="s">
        <v>121</v>
      </c>
      <c r="C58" s="25">
        <v>70000</v>
      </c>
      <c r="D58" s="25" t="s">
        <v>15</v>
      </c>
      <c r="E58" s="25">
        <v>70000</v>
      </c>
      <c r="F58" s="25" t="s">
        <v>15</v>
      </c>
      <c r="G58" s="25" t="s">
        <v>15</v>
      </c>
      <c r="H58" s="25" t="s">
        <v>15</v>
      </c>
      <c r="I58" s="25" t="s">
        <v>15</v>
      </c>
      <c r="J58" s="25" t="s">
        <v>15</v>
      </c>
      <c r="K58" s="25" t="s">
        <v>15</v>
      </c>
      <c r="L58" s="25">
        <v>70000</v>
      </c>
      <c r="M58" s="25">
        <v>154936.01</v>
      </c>
      <c r="N58" s="26">
        <f t="shared" si="0"/>
        <v>221.33715714285717</v>
      </c>
      <c r="O58" s="25">
        <v>155000</v>
      </c>
      <c r="P58" s="4"/>
    </row>
    <row r="59" spans="1:16" ht="28.5" x14ac:dyDescent="0.25">
      <c r="A59" s="38" t="s">
        <v>122</v>
      </c>
      <c r="B59" s="39" t="s">
        <v>123</v>
      </c>
      <c r="C59" s="40">
        <v>212000</v>
      </c>
      <c r="D59" s="40" t="s">
        <v>15</v>
      </c>
      <c r="E59" s="40">
        <v>212000</v>
      </c>
      <c r="F59" s="40" t="s">
        <v>15</v>
      </c>
      <c r="G59" s="40" t="s">
        <v>15</v>
      </c>
      <c r="H59" s="40" t="s">
        <v>15</v>
      </c>
      <c r="I59" s="40" t="s">
        <v>15</v>
      </c>
      <c r="J59" s="40" t="s">
        <v>15</v>
      </c>
      <c r="K59" s="40" t="s">
        <v>15</v>
      </c>
      <c r="L59" s="40">
        <v>212000</v>
      </c>
      <c r="M59" s="40">
        <v>243218.89</v>
      </c>
      <c r="N59" s="41">
        <f t="shared" si="0"/>
        <v>114.72589150943398</v>
      </c>
      <c r="O59" s="40">
        <v>268000</v>
      </c>
      <c r="P59" s="4"/>
    </row>
    <row r="60" spans="1:16" ht="45" x14ac:dyDescent="0.25">
      <c r="A60" s="23" t="s">
        <v>124</v>
      </c>
      <c r="B60" s="24" t="s">
        <v>125</v>
      </c>
      <c r="C60" s="25">
        <v>17000</v>
      </c>
      <c r="D60" s="25" t="s">
        <v>15</v>
      </c>
      <c r="E60" s="25">
        <v>17000</v>
      </c>
      <c r="F60" s="25" t="s">
        <v>15</v>
      </c>
      <c r="G60" s="25" t="s">
        <v>15</v>
      </c>
      <c r="H60" s="25" t="s">
        <v>15</v>
      </c>
      <c r="I60" s="25" t="s">
        <v>15</v>
      </c>
      <c r="J60" s="25" t="s">
        <v>15</v>
      </c>
      <c r="K60" s="25" t="s">
        <v>15</v>
      </c>
      <c r="L60" s="25">
        <v>17000</v>
      </c>
      <c r="M60" s="25">
        <v>27327.439999999999</v>
      </c>
      <c r="N60" s="26">
        <f t="shared" si="0"/>
        <v>160.74964705882354</v>
      </c>
      <c r="O60" s="25">
        <v>32000</v>
      </c>
      <c r="P60" s="46"/>
    </row>
    <row r="61" spans="1:16" ht="66" customHeight="1" x14ac:dyDescent="0.25">
      <c r="A61" s="23" t="s">
        <v>126</v>
      </c>
      <c r="B61" s="24" t="s">
        <v>127</v>
      </c>
      <c r="C61" s="25">
        <v>12000</v>
      </c>
      <c r="D61" s="25" t="s">
        <v>15</v>
      </c>
      <c r="E61" s="25">
        <v>12000</v>
      </c>
      <c r="F61" s="25" t="s">
        <v>15</v>
      </c>
      <c r="G61" s="25" t="s">
        <v>15</v>
      </c>
      <c r="H61" s="25" t="s">
        <v>15</v>
      </c>
      <c r="I61" s="25" t="s">
        <v>15</v>
      </c>
      <c r="J61" s="25" t="s">
        <v>15</v>
      </c>
      <c r="K61" s="25" t="s">
        <v>15</v>
      </c>
      <c r="L61" s="25">
        <v>12000</v>
      </c>
      <c r="M61" s="25">
        <v>1050</v>
      </c>
      <c r="N61" s="26">
        <f t="shared" si="0"/>
        <v>8.75</v>
      </c>
      <c r="O61" s="25">
        <v>3000</v>
      </c>
      <c r="P61" s="4"/>
    </row>
    <row r="62" spans="1:16" ht="91.5" customHeight="1" x14ac:dyDescent="0.25">
      <c r="A62" s="23" t="s">
        <v>128</v>
      </c>
      <c r="B62" s="24" t="s">
        <v>129</v>
      </c>
      <c r="C62" s="25">
        <v>12000</v>
      </c>
      <c r="D62" s="25" t="s">
        <v>15</v>
      </c>
      <c r="E62" s="25">
        <v>12000</v>
      </c>
      <c r="F62" s="25" t="s">
        <v>15</v>
      </c>
      <c r="G62" s="25" t="s">
        <v>15</v>
      </c>
      <c r="H62" s="25" t="s">
        <v>15</v>
      </c>
      <c r="I62" s="25" t="s">
        <v>15</v>
      </c>
      <c r="J62" s="25" t="s">
        <v>15</v>
      </c>
      <c r="K62" s="25" t="s">
        <v>15</v>
      </c>
      <c r="L62" s="25">
        <v>12000</v>
      </c>
      <c r="M62" s="25">
        <v>1050</v>
      </c>
      <c r="N62" s="26">
        <f t="shared" si="0"/>
        <v>8.75</v>
      </c>
      <c r="O62" s="25">
        <v>3000</v>
      </c>
      <c r="P62" s="4"/>
    </row>
    <row r="63" spans="1:16" ht="68.25" customHeight="1" x14ac:dyDescent="0.25">
      <c r="A63" s="23" t="s">
        <v>130</v>
      </c>
      <c r="B63" s="24" t="s">
        <v>131</v>
      </c>
      <c r="C63" s="25" t="s">
        <v>15</v>
      </c>
      <c r="D63" s="25" t="s">
        <v>15</v>
      </c>
      <c r="E63" s="25" t="s">
        <v>15</v>
      </c>
      <c r="F63" s="25" t="s">
        <v>15</v>
      </c>
      <c r="G63" s="25" t="s">
        <v>15</v>
      </c>
      <c r="H63" s="25" t="s">
        <v>15</v>
      </c>
      <c r="I63" s="25" t="s">
        <v>15</v>
      </c>
      <c r="J63" s="25" t="s">
        <v>15</v>
      </c>
      <c r="K63" s="25" t="s">
        <v>15</v>
      </c>
      <c r="L63" s="25" t="s">
        <v>15</v>
      </c>
      <c r="M63" s="25">
        <v>1500</v>
      </c>
      <c r="N63" s="26"/>
      <c r="O63" s="25">
        <v>2000</v>
      </c>
      <c r="P63" s="4"/>
    </row>
    <row r="64" spans="1:16" ht="96" customHeight="1" x14ac:dyDescent="0.25">
      <c r="A64" s="23" t="s">
        <v>132</v>
      </c>
      <c r="B64" s="24" t="s">
        <v>133</v>
      </c>
      <c r="C64" s="25" t="s">
        <v>15</v>
      </c>
      <c r="D64" s="25" t="s">
        <v>15</v>
      </c>
      <c r="E64" s="25" t="s">
        <v>15</v>
      </c>
      <c r="F64" s="25" t="s">
        <v>15</v>
      </c>
      <c r="G64" s="25" t="s">
        <v>15</v>
      </c>
      <c r="H64" s="25" t="s">
        <v>15</v>
      </c>
      <c r="I64" s="25" t="s">
        <v>15</v>
      </c>
      <c r="J64" s="25" t="s">
        <v>15</v>
      </c>
      <c r="K64" s="25" t="s">
        <v>15</v>
      </c>
      <c r="L64" s="25" t="s">
        <v>15</v>
      </c>
      <c r="M64" s="25">
        <v>1500</v>
      </c>
      <c r="N64" s="26"/>
      <c r="O64" s="25">
        <v>2000</v>
      </c>
      <c r="P64" s="4"/>
    </row>
    <row r="65" spans="1:16" ht="75" x14ac:dyDescent="0.25">
      <c r="A65" s="23" t="s">
        <v>134</v>
      </c>
      <c r="B65" s="24" t="s">
        <v>135</v>
      </c>
      <c r="C65" s="25">
        <v>5000</v>
      </c>
      <c r="D65" s="25" t="s">
        <v>15</v>
      </c>
      <c r="E65" s="25">
        <v>5000</v>
      </c>
      <c r="F65" s="25" t="s">
        <v>15</v>
      </c>
      <c r="G65" s="25" t="s">
        <v>15</v>
      </c>
      <c r="H65" s="25" t="s">
        <v>15</v>
      </c>
      <c r="I65" s="25" t="s">
        <v>15</v>
      </c>
      <c r="J65" s="25" t="s">
        <v>15</v>
      </c>
      <c r="K65" s="25" t="s">
        <v>15</v>
      </c>
      <c r="L65" s="25">
        <v>5000</v>
      </c>
      <c r="M65" s="25" t="s">
        <v>15</v>
      </c>
      <c r="N65" s="26"/>
      <c r="O65" s="25">
        <v>0</v>
      </c>
      <c r="P65" s="4"/>
    </row>
    <row r="66" spans="1:16" ht="105" x14ac:dyDescent="0.25">
      <c r="A66" s="23" t="s">
        <v>136</v>
      </c>
      <c r="B66" s="24" t="s">
        <v>137</v>
      </c>
      <c r="C66" s="25">
        <v>5000</v>
      </c>
      <c r="D66" s="25" t="s">
        <v>15</v>
      </c>
      <c r="E66" s="25">
        <v>5000</v>
      </c>
      <c r="F66" s="25" t="s">
        <v>15</v>
      </c>
      <c r="G66" s="25" t="s">
        <v>15</v>
      </c>
      <c r="H66" s="25" t="s">
        <v>15</v>
      </c>
      <c r="I66" s="25" t="s">
        <v>15</v>
      </c>
      <c r="J66" s="25" t="s">
        <v>15</v>
      </c>
      <c r="K66" s="25" t="s">
        <v>15</v>
      </c>
      <c r="L66" s="25">
        <v>5000</v>
      </c>
      <c r="M66" s="25" t="s">
        <v>15</v>
      </c>
      <c r="N66" s="26"/>
      <c r="O66" s="25">
        <v>0</v>
      </c>
      <c r="P66" s="4"/>
    </row>
    <row r="67" spans="1:16" ht="90" x14ac:dyDescent="0.25">
      <c r="A67" s="23" t="s">
        <v>138</v>
      </c>
      <c r="B67" s="24" t="s">
        <v>139</v>
      </c>
      <c r="C67" s="25" t="s">
        <v>15</v>
      </c>
      <c r="D67" s="25" t="s">
        <v>15</v>
      </c>
      <c r="E67" s="25" t="s">
        <v>15</v>
      </c>
      <c r="F67" s="25" t="s">
        <v>15</v>
      </c>
      <c r="G67" s="25" t="s">
        <v>15</v>
      </c>
      <c r="H67" s="25" t="s">
        <v>15</v>
      </c>
      <c r="I67" s="25" t="s">
        <v>15</v>
      </c>
      <c r="J67" s="25" t="s">
        <v>15</v>
      </c>
      <c r="K67" s="25" t="s">
        <v>15</v>
      </c>
      <c r="L67" s="25" t="s">
        <v>15</v>
      </c>
      <c r="M67" s="25">
        <v>15227.44</v>
      </c>
      <c r="N67" s="26"/>
      <c r="O67" s="25">
        <v>16000</v>
      </c>
      <c r="P67" s="4"/>
    </row>
    <row r="68" spans="1:16" ht="120" x14ac:dyDescent="0.25">
      <c r="A68" s="23" t="s">
        <v>140</v>
      </c>
      <c r="B68" s="24" t="s">
        <v>141</v>
      </c>
      <c r="C68" s="25" t="s">
        <v>15</v>
      </c>
      <c r="D68" s="25" t="s">
        <v>15</v>
      </c>
      <c r="E68" s="25" t="s">
        <v>15</v>
      </c>
      <c r="F68" s="25" t="s">
        <v>15</v>
      </c>
      <c r="G68" s="25" t="s">
        <v>15</v>
      </c>
      <c r="H68" s="25" t="s">
        <v>15</v>
      </c>
      <c r="I68" s="25" t="s">
        <v>15</v>
      </c>
      <c r="J68" s="25" t="s">
        <v>15</v>
      </c>
      <c r="K68" s="25" t="s">
        <v>15</v>
      </c>
      <c r="L68" s="25" t="s">
        <v>15</v>
      </c>
      <c r="M68" s="25">
        <v>15227.44</v>
      </c>
      <c r="N68" s="26"/>
      <c r="O68" s="25">
        <v>16000</v>
      </c>
      <c r="P68" s="4"/>
    </row>
    <row r="69" spans="1:16" ht="75" x14ac:dyDescent="0.25">
      <c r="A69" s="23" t="s">
        <v>142</v>
      </c>
      <c r="B69" s="24" t="s">
        <v>143</v>
      </c>
      <c r="C69" s="25" t="s">
        <v>15</v>
      </c>
      <c r="D69" s="25" t="s">
        <v>15</v>
      </c>
      <c r="E69" s="25" t="s">
        <v>15</v>
      </c>
      <c r="F69" s="25" t="s">
        <v>15</v>
      </c>
      <c r="G69" s="25" t="s">
        <v>15</v>
      </c>
      <c r="H69" s="25" t="s">
        <v>15</v>
      </c>
      <c r="I69" s="25" t="s">
        <v>15</v>
      </c>
      <c r="J69" s="25" t="s">
        <v>15</v>
      </c>
      <c r="K69" s="25" t="s">
        <v>15</v>
      </c>
      <c r="L69" s="25" t="s">
        <v>15</v>
      </c>
      <c r="M69" s="25">
        <v>300</v>
      </c>
      <c r="N69" s="26"/>
      <c r="O69" s="25">
        <v>1000</v>
      </c>
      <c r="P69" s="4"/>
    </row>
    <row r="70" spans="1:16" ht="105" x14ac:dyDescent="0.25">
      <c r="A70" s="23" t="s">
        <v>144</v>
      </c>
      <c r="B70" s="24" t="s">
        <v>145</v>
      </c>
      <c r="C70" s="25" t="s">
        <v>15</v>
      </c>
      <c r="D70" s="25" t="s">
        <v>15</v>
      </c>
      <c r="E70" s="25" t="s">
        <v>15</v>
      </c>
      <c r="F70" s="25" t="s">
        <v>15</v>
      </c>
      <c r="G70" s="25" t="s">
        <v>15</v>
      </c>
      <c r="H70" s="25" t="s">
        <v>15</v>
      </c>
      <c r="I70" s="25" t="s">
        <v>15</v>
      </c>
      <c r="J70" s="25" t="s">
        <v>15</v>
      </c>
      <c r="K70" s="25" t="s">
        <v>15</v>
      </c>
      <c r="L70" s="25" t="s">
        <v>15</v>
      </c>
      <c r="M70" s="25">
        <v>300</v>
      </c>
      <c r="N70" s="26"/>
      <c r="O70" s="25">
        <v>1000</v>
      </c>
      <c r="P70" s="4"/>
    </row>
    <row r="71" spans="1:16" ht="75" x14ac:dyDescent="0.25">
      <c r="A71" s="23" t="s">
        <v>146</v>
      </c>
      <c r="B71" s="24" t="s">
        <v>147</v>
      </c>
      <c r="C71" s="25" t="s">
        <v>15</v>
      </c>
      <c r="D71" s="25" t="s">
        <v>15</v>
      </c>
      <c r="E71" s="25" t="s">
        <v>15</v>
      </c>
      <c r="F71" s="25" t="s">
        <v>15</v>
      </c>
      <c r="G71" s="25" t="s">
        <v>15</v>
      </c>
      <c r="H71" s="25" t="s">
        <v>15</v>
      </c>
      <c r="I71" s="25" t="s">
        <v>15</v>
      </c>
      <c r="J71" s="25" t="s">
        <v>15</v>
      </c>
      <c r="K71" s="25" t="s">
        <v>15</v>
      </c>
      <c r="L71" s="25" t="s">
        <v>15</v>
      </c>
      <c r="M71" s="25">
        <v>6500</v>
      </c>
      <c r="N71" s="26"/>
      <c r="O71" s="25">
        <v>7000</v>
      </c>
      <c r="P71" s="4"/>
    </row>
    <row r="72" spans="1:16" ht="105" x14ac:dyDescent="0.25">
      <c r="A72" s="23" t="s">
        <v>148</v>
      </c>
      <c r="B72" s="24" t="s">
        <v>149</v>
      </c>
      <c r="C72" s="25" t="s">
        <v>15</v>
      </c>
      <c r="D72" s="25" t="s">
        <v>15</v>
      </c>
      <c r="E72" s="25" t="s">
        <v>15</v>
      </c>
      <c r="F72" s="25" t="s">
        <v>15</v>
      </c>
      <c r="G72" s="25" t="s">
        <v>15</v>
      </c>
      <c r="H72" s="25" t="s">
        <v>15</v>
      </c>
      <c r="I72" s="25" t="s">
        <v>15</v>
      </c>
      <c r="J72" s="25" t="s">
        <v>15</v>
      </c>
      <c r="K72" s="25" t="s">
        <v>15</v>
      </c>
      <c r="L72" s="25" t="s">
        <v>15</v>
      </c>
      <c r="M72" s="25">
        <v>6500</v>
      </c>
      <c r="N72" s="26"/>
      <c r="O72" s="25">
        <v>7000</v>
      </c>
      <c r="P72" s="4"/>
    </row>
    <row r="73" spans="1:16" ht="90" x14ac:dyDescent="0.25">
      <c r="A73" s="23" t="s">
        <v>150</v>
      </c>
      <c r="B73" s="24" t="s">
        <v>151</v>
      </c>
      <c r="C73" s="25" t="s">
        <v>15</v>
      </c>
      <c r="D73" s="25" t="s">
        <v>15</v>
      </c>
      <c r="E73" s="25" t="s">
        <v>15</v>
      </c>
      <c r="F73" s="25" t="s">
        <v>15</v>
      </c>
      <c r="G73" s="25" t="s">
        <v>15</v>
      </c>
      <c r="H73" s="25" t="s">
        <v>15</v>
      </c>
      <c r="I73" s="25" t="s">
        <v>15</v>
      </c>
      <c r="J73" s="25" t="s">
        <v>15</v>
      </c>
      <c r="K73" s="25" t="s">
        <v>15</v>
      </c>
      <c r="L73" s="25" t="s">
        <v>15</v>
      </c>
      <c r="M73" s="25">
        <v>2750</v>
      </c>
      <c r="N73" s="26"/>
      <c r="O73" s="25">
        <v>3000</v>
      </c>
      <c r="P73" s="4"/>
    </row>
    <row r="74" spans="1:16" ht="111" customHeight="1" x14ac:dyDescent="0.25">
      <c r="A74" s="23" t="s">
        <v>152</v>
      </c>
      <c r="B74" s="24" t="s">
        <v>153</v>
      </c>
      <c r="C74" s="25" t="s">
        <v>15</v>
      </c>
      <c r="D74" s="25" t="s">
        <v>15</v>
      </c>
      <c r="E74" s="25" t="s">
        <v>15</v>
      </c>
      <c r="F74" s="25" t="s">
        <v>15</v>
      </c>
      <c r="G74" s="25" t="s">
        <v>15</v>
      </c>
      <c r="H74" s="25" t="s">
        <v>15</v>
      </c>
      <c r="I74" s="25" t="s">
        <v>15</v>
      </c>
      <c r="J74" s="25" t="s">
        <v>15</v>
      </c>
      <c r="K74" s="25" t="s">
        <v>15</v>
      </c>
      <c r="L74" s="25" t="s">
        <v>15</v>
      </c>
      <c r="M74" s="25">
        <v>2750</v>
      </c>
      <c r="N74" s="26"/>
      <c r="O74" s="25">
        <v>3000</v>
      </c>
      <c r="P74" s="4"/>
    </row>
    <row r="75" spans="1:16" ht="30" x14ac:dyDescent="0.25">
      <c r="A75" s="23" t="s">
        <v>154</v>
      </c>
      <c r="B75" s="24" t="s">
        <v>155</v>
      </c>
      <c r="C75" s="25">
        <v>195000</v>
      </c>
      <c r="D75" s="25" t="s">
        <v>15</v>
      </c>
      <c r="E75" s="25">
        <v>195000</v>
      </c>
      <c r="F75" s="25" t="s">
        <v>15</v>
      </c>
      <c r="G75" s="25" t="s">
        <v>15</v>
      </c>
      <c r="H75" s="25" t="s">
        <v>15</v>
      </c>
      <c r="I75" s="25" t="s">
        <v>15</v>
      </c>
      <c r="J75" s="25" t="s">
        <v>15</v>
      </c>
      <c r="K75" s="25" t="s">
        <v>15</v>
      </c>
      <c r="L75" s="25">
        <v>195000</v>
      </c>
      <c r="M75" s="25">
        <v>214362.45</v>
      </c>
      <c r="N75" s="26">
        <f t="shared" ref="N75:N120" si="1">M75/L75*100</f>
        <v>109.92946153846155</v>
      </c>
      <c r="O75" s="25">
        <v>236600</v>
      </c>
      <c r="P75" s="46"/>
    </row>
    <row r="76" spans="1:16" ht="105" x14ac:dyDescent="0.25">
      <c r="A76" s="23" t="s">
        <v>156</v>
      </c>
      <c r="B76" s="24" t="s">
        <v>157</v>
      </c>
      <c r="C76" s="25">
        <v>5000</v>
      </c>
      <c r="D76" s="25" t="s">
        <v>15</v>
      </c>
      <c r="E76" s="25">
        <v>5000</v>
      </c>
      <c r="F76" s="25" t="s">
        <v>15</v>
      </c>
      <c r="G76" s="25" t="s">
        <v>15</v>
      </c>
      <c r="H76" s="25" t="s">
        <v>15</v>
      </c>
      <c r="I76" s="25" t="s">
        <v>15</v>
      </c>
      <c r="J76" s="25" t="s">
        <v>15</v>
      </c>
      <c r="K76" s="25" t="s">
        <v>15</v>
      </c>
      <c r="L76" s="25">
        <v>5000</v>
      </c>
      <c r="M76" s="25" t="s">
        <v>15</v>
      </c>
      <c r="N76" s="26"/>
      <c r="O76" s="25">
        <v>5000</v>
      </c>
      <c r="P76" s="4"/>
    </row>
    <row r="77" spans="1:16" ht="75" x14ac:dyDescent="0.25">
      <c r="A77" s="23" t="s">
        <v>158</v>
      </c>
      <c r="B77" s="24" t="s">
        <v>159</v>
      </c>
      <c r="C77" s="25">
        <v>5000</v>
      </c>
      <c r="D77" s="25" t="s">
        <v>15</v>
      </c>
      <c r="E77" s="25">
        <v>5000</v>
      </c>
      <c r="F77" s="25" t="s">
        <v>15</v>
      </c>
      <c r="G77" s="25" t="s">
        <v>15</v>
      </c>
      <c r="H77" s="25" t="s">
        <v>15</v>
      </c>
      <c r="I77" s="25" t="s">
        <v>15</v>
      </c>
      <c r="J77" s="25" t="s">
        <v>15</v>
      </c>
      <c r="K77" s="25" t="s">
        <v>15</v>
      </c>
      <c r="L77" s="25">
        <v>5000</v>
      </c>
      <c r="M77" s="25" t="s">
        <v>15</v>
      </c>
      <c r="N77" s="26"/>
      <c r="O77" s="25">
        <v>5000</v>
      </c>
      <c r="P77" s="4"/>
    </row>
    <row r="78" spans="1:16" ht="90" x14ac:dyDescent="0.25">
      <c r="A78" s="23" t="s">
        <v>160</v>
      </c>
      <c r="B78" s="24" t="s">
        <v>161</v>
      </c>
      <c r="C78" s="25">
        <v>190000</v>
      </c>
      <c r="D78" s="25" t="s">
        <v>15</v>
      </c>
      <c r="E78" s="25">
        <v>190000</v>
      </c>
      <c r="F78" s="25" t="s">
        <v>15</v>
      </c>
      <c r="G78" s="25" t="s">
        <v>15</v>
      </c>
      <c r="H78" s="25" t="s">
        <v>15</v>
      </c>
      <c r="I78" s="25" t="s">
        <v>15</v>
      </c>
      <c r="J78" s="25" t="s">
        <v>15</v>
      </c>
      <c r="K78" s="25" t="s">
        <v>15</v>
      </c>
      <c r="L78" s="25">
        <v>190000</v>
      </c>
      <c r="M78" s="25">
        <v>214362.45</v>
      </c>
      <c r="N78" s="26">
        <f t="shared" si="1"/>
        <v>112.82234210526316</v>
      </c>
      <c r="O78" s="25">
        <v>230000</v>
      </c>
      <c r="P78" s="4"/>
    </row>
    <row r="79" spans="1:16" ht="75" x14ac:dyDescent="0.25">
      <c r="A79" s="23" t="s">
        <v>162</v>
      </c>
      <c r="B79" s="24" t="s">
        <v>163</v>
      </c>
      <c r="C79" s="25">
        <v>190000</v>
      </c>
      <c r="D79" s="25" t="s">
        <v>15</v>
      </c>
      <c r="E79" s="25">
        <v>190000</v>
      </c>
      <c r="F79" s="25" t="s">
        <v>15</v>
      </c>
      <c r="G79" s="25" t="s">
        <v>15</v>
      </c>
      <c r="H79" s="25" t="s">
        <v>15</v>
      </c>
      <c r="I79" s="25" t="s">
        <v>15</v>
      </c>
      <c r="J79" s="25" t="s">
        <v>15</v>
      </c>
      <c r="K79" s="25" t="s">
        <v>15</v>
      </c>
      <c r="L79" s="25">
        <v>190000</v>
      </c>
      <c r="M79" s="25">
        <v>214362.45</v>
      </c>
      <c r="N79" s="26">
        <f t="shared" si="1"/>
        <v>112.82234210526316</v>
      </c>
      <c r="O79" s="25">
        <v>230000</v>
      </c>
      <c r="P79" s="4"/>
    </row>
    <row r="80" spans="1:16" x14ac:dyDescent="0.25">
      <c r="A80" s="23" t="s">
        <v>164</v>
      </c>
      <c r="B80" s="24" t="s">
        <v>165</v>
      </c>
      <c r="C80" s="25" t="s">
        <v>15</v>
      </c>
      <c r="D80" s="25" t="s">
        <v>15</v>
      </c>
      <c r="E80" s="25" t="s">
        <v>15</v>
      </c>
      <c r="F80" s="25" t="s">
        <v>15</v>
      </c>
      <c r="G80" s="25" t="s">
        <v>15</v>
      </c>
      <c r="H80" s="25" t="s">
        <v>15</v>
      </c>
      <c r="I80" s="25" t="s">
        <v>15</v>
      </c>
      <c r="J80" s="25" t="s">
        <v>15</v>
      </c>
      <c r="K80" s="25" t="s">
        <v>15</v>
      </c>
      <c r="L80" s="25" t="s">
        <v>15</v>
      </c>
      <c r="M80" s="25">
        <v>1529</v>
      </c>
      <c r="N80" s="26"/>
      <c r="O80" s="25">
        <v>1600</v>
      </c>
      <c r="P80" s="4"/>
    </row>
    <row r="81" spans="1:16" ht="120" x14ac:dyDescent="0.25">
      <c r="A81" s="23" t="s">
        <v>166</v>
      </c>
      <c r="B81" s="24" t="s">
        <v>167</v>
      </c>
      <c r="C81" s="25" t="s">
        <v>15</v>
      </c>
      <c r="D81" s="25" t="s">
        <v>15</v>
      </c>
      <c r="E81" s="25" t="s">
        <v>15</v>
      </c>
      <c r="F81" s="25" t="s">
        <v>15</v>
      </c>
      <c r="G81" s="25" t="s">
        <v>15</v>
      </c>
      <c r="H81" s="25" t="s">
        <v>15</v>
      </c>
      <c r="I81" s="25" t="s">
        <v>15</v>
      </c>
      <c r="J81" s="25" t="s">
        <v>15</v>
      </c>
      <c r="K81" s="25" t="s">
        <v>15</v>
      </c>
      <c r="L81" s="25" t="s">
        <v>15</v>
      </c>
      <c r="M81" s="25">
        <v>1529</v>
      </c>
      <c r="N81" s="26"/>
      <c r="O81" s="25">
        <v>1600</v>
      </c>
      <c r="P81" s="4"/>
    </row>
    <row r="82" spans="1:16" x14ac:dyDescent="0.25">
      <c r="A82" s="42" t="s">
        <v>168</v>
      </c>
      <c r="B82" s="43" t="s">
        <v>169</v>
      </c>
      <c r="C82" s="44">
        <v>818634</v>
      </c>
      <c r="D82" s="44" t="s">
        <v>15</v>
      </c>
      <c r="E82" s="44">
        <v>818634</v>
      </c>
      <c r="F82" s="44" t="s">
        <v>15</v>
      </c>
      <c r="G82" s="44" t="s">
        <v>15</v>
      </c>
      <c r="H82" s="44" t="s">
        <v>15</v>
      </c>
      <c r="I82" s="44" t="s">
        <v>15</v>
      </c>
      <c r="J82" s="44" t="s">
        <v>15</v>
      </c>
      <c r="K82" s="44" t="s">
        <v>15</v>
      </c>
      <c r="L82" s="44">
        <v>818634</v>
      </c>
      <c r="M82" s="44">
        <v>398564.17</v>
      </c>
      <c r="N82" s="45">
        <f t="shared" si="1"/>
        <v>48.686491154777343</v>
      </c>
      <c r="O82" s="44">
        <v>820000</v>
      </c>
      <c r="P82" s="4"/>
    </row>
    <row r="83" spans="1:16" x14ac:dyDescent="0.25">
      <c r="A83" s="20" t="s">
        <v>170</v>
      </c>
      <c r="B83" s="21" t="s">
        <v>171</v>
      </c>
      <c r="C83" s="19">
        <v>818634</v>
      </c>
      <c r="D83" s="19" t="s">
        <v>15</v>
      </c>
      <c r="E83" s="19">
        <v>818634</v>
      </c>
      <c r="F83" s="19" t="s">
        <v>15</v>
      </c>
      <c r="G83" s="19" t="s">
        <v>15</v>
      </c>
      <c r="H83" s="19" t="s">
        <v>15</v>
      </c>
      <c r="I83" s="19" t="s">
        <v>15</v>
      </c>
      <c r="J83" s="19" t="s">
        <v>15</v>
      </c>
      <c r="K83" s="19" t="s">
        <v>15</v>
      </c>
      <c r="L83" s="19">
        <v>818634</v>
      </c>
      <c r="M83" s="19">
        <v>398564.17</v>
      </c>
      <c r="N83" s="22">
        <f t="shared" si="1"/>
        <v>48.686491154777343</v>
      </c>
      <c r="O83" s="19">
        <v>820000</v>
      </c>
      <c r="P83" s="4"/>
    </row>
    <row r="84" spans="1:16" ht="30" x14ac:dyDescent="0.25">
      <c r="A84" s="20" t="s">
        <v>172</v>
      </c>
      <c r="B84" s="21" t="s">
        <v>173</v>
      </c>
      <c r="C84" s="19">
        <v>818634</v>
      </c>
      <c r="D84" s="19" t="s">
        <v>15</v>
      </c>
      <c r="E84" s="19">
        <v>818634</v>
      </c>
      <c r="F84" s="19" t="s">
        <v>15</v>
      </c>
      <c r="G84" s="19" t="s">
        <v>15</v>
      </c>
      <c r="H84" s="19" t="s">
        <v>15</v>
      </c>
      <c r="I84" s="19" t="s">
        <v>15</v>
      </c>
      <c r="J84" s="19" t="s">
        <v>15</v>
      </c>
      <c r="K84" s="19" t="s">
        <v>15</v>
      </c>
      <c r="L84" s="19">
        <v>818634</v>
      </c>
      <c r="M84" s="19">
        <v>398564.17</v>
      </c>
      <c r="N84" s="22">
        <f t="shared" si="1"/>
        <v>48.686491154777343</v>
      </c>
      <c r="O84" s="19">
        <v>80000</v>
      </c>
      <c r="P84" s="4"/>
    </row>
    <row r="85" spans="1:16" x14ac:dyDescent="0.25">
      <c r="A85" s="38" t="s">
        <v>174</v>
      </c>
      <c r="B85" s="39" t="s">
        <v>175</v>
      </c>
      <c r="C85" s="40">
        <v>105713870.73</v>
      </c>
      <c r="D85" s="40" t="s">
        <v>15</v>
      </c>
      <c r="E85" s="40">
        <v>105713870.73</v>
      </c>
      <c r="F85" s="40">
        <v>2466863.0699999998</v>
      </c>
      <c r="G85" s="40" t="s">
        <v>15</v>
      </c>
      <c r="H85" s="40" t="s">
        <v>15</v>
      </c>
      <c r="I85" s="40" t="s">
        <v>15</v>
      </c>
      <c r="J85" s="40" t="s">
        <v>15</v>
      </c>
      <c r="K85" s="40" t="s">
        <v>15</v>
      </c>
      <c r="L85" s="40">
        <v>108180733.8</v>
      </c>
      <c r="M85" s="40">
        <v>78708098.030000001</v>
      </c>
      <c r="N85" s="41">
        <f t="shared" si="1"/>
        <v>72.756114018890116</v>
      </c>
      <c r="O85" s="40">
        <f>O86</f>
        <v>108147733.8</v>
      </c>
      <c r="P85" s="4"/>
    </row>
    <row r="86" spans="1:16" ht="45" x14ac:dyDescent="0.25">
      <c r="A86" s="23" t="s">
        <v>176</v>
      </c>
      <c r="B86" s="24" t="s">
        <v>177</v>
      </c>
      <c r="C86" s="25">
        <v>105680870.73</v>
      </c>
      <c r="D86" s="25" t="s">
        <v>15</v>
      </c>
      <c r="E86" s="25">
        <v>105680870.73</v>
      </c>
      <c r="F86" s="25">
        <v>2466863.0699999998</v>
      </c>
      <c r="G86" s="25" t="s">
        <v>15</v>
      </c>
      <c r="H86" s="25" t="s">
        <v>15</v>
      </c>
      <c r="I86" s="25" t="s">
        <v>15</v>
      </c>
      <c r="J86" s="25" t="s">
        <v>15</v>
      </c>
      <c r="K86" s="25" t="s">
        <v>15</v>
      </c>
      <c r="L86" s="25">
        <v>108147733.8</v>
      </c>
      <c r="M86" s="25">
        <v>78708098.030000001</v>
      </c>
      <c r="N86" s="26">
        <f t="shared" si="1"/>
        <v>72.778314685314285</v>
      </c>
      <c r="O86" s="25">
        <v>108147733.8</v>
      </c>
      <c r="P86" s="4"/>
    </row>
    <row r="87" spans="1:16" ht="30" x14ac:dyDescent="0.25">
      <c r="A87" s="23" t="s">
        <v>178</v>
      </c>
      <c r="B87" s="24" t="s">
        <v>179</v>
      </c>
      <c r="C87" s="25">
        <v>55848348</v>
      </c>
      <c r="D87" s="25" t="s">
        <v>15</v>
      </c>
      <c r="E87" s="25">
        <v>55848348</v>
      </c>
      <c r="F87" s="25" t="s">
        <v>15</v>
      </c>
      <c r="G87" s="25" t="s">
        <v>15</v>
      </c>
      <c r="H87" s="25" t="s">
        <v>15</v>
      </c>
      <c r="I87" s="25" t="s">
        <v>15</v>
      </c>
      <c r="J87" s="25" t="s">
        <v>15</v>
      </c>
      <c r="K87" s="25" t="s">
        <v>15</v>
      </c>
      <c r="L87" s="25">
        <v>55848348</v>
      </c>
      <c r="M87" s="25">
        <v>42154326</v>
      </c>
      <c r="N87" s="26">
        <f t="shared" si="1"/>
        <v>75.479987340001529</v>
      </c>
      <c r="O87" s="25">
        <v>55848348</v>
      </c>
      <c r="P87" s="4"/>
    </row>
    <row r="88" spans="1:16" ht="30" x14ac:dyDescent="0.25">
      <c r="A88" s="23" t="s">
        <v>180</v>
      </c>
      <c r="B88" s="24" t="s">
        <v>181</v>
      </c>
      <c r="C88" s="25">
        <v>49663300</v>
      </c>
      <c r="D88" s="25" t="s">
        <v>15</v>
      </c>
      <c r="E88" s="25">
        <v>49663300</v>
      </c>
      <c r="F88" s="25" t="s">
        <v>15</v>
      </c>
      <c r="G88" s="25" t="s">
        <v>15</v>
      </c>
      <c r="H88" s="25" t="s">
        <v>15</v>
      </c>
      <c r="I88" s="25" t="s">
        <v>15</v>
      </c>
      <c r="J88" s="25" t="s">
        <v>15</v>
      </c>
      <c r="K88" s="25" t="s">
        <v>15</v>
      </c>
      <c r="L88" s="25">
        <v>49663300</v>
      </c>
      <c r="M88" s="25">
        <v>37247472</v>
      </c>
      <c r="N88" s="26">
        <f t="shared" si="1"/>
        <v>74.999993959322069</v>
      </c>
      <c r="O88" s="25">
        <v>49663300</v>
      </c>
      <c r="P88" s="4"/>
    </row>
    <row r="89" spans="1:16" ht="45" x14ac:dyDescent="0.25">
      <c r="A89" s="23" t="s">
        <v>182</v>
      </c>
      <c r="B89" s="24" t="s">
        <v>183</v>
      </c>
      <c r="C89" s="25">
        <v>49663300</v>
      </c>
      <c r="D89" s="25" t="s">
        <v>15</v>
      </c>
      <c r="E89" s="25">
        <v>49663300</v>
      </c>
      <c r="F89" s="25" t="s">
        <v>15</v>
      </c>
      <c r="G89" s="25" t="s">
        <v>15</v>
      </c>
      <c r="H89" s="25" t="s">
        <v>15</v>
      </c>
      <c r="I89" s="25" t="s">
        <v>15</v>
      </c>
      <c r="J89" s="25" t="s">
        <v>15</v>
      </c>
      <c r="K89" s="25" t="s">
        <v>15</v>
      </c>
      <c r="L89" s="25">
        <v>49663300</v>
      </c>
      <c r="M89" s="25">
        <v>37247472</v>
      </c>
      <c r="N89" s="26">
        <f t="shared" si="1"/>
        <v>74.999993959322069</v>
      </c>
      <c r="O89" s="25">
        <v>49663300</v>
      </c>
      <c r="P89" s="4"/>
    </row>
    <row r="90" spans="1:16" ht="30" x14ac:dyDescent="0.25">
      <c r="A90" s="23" t="s">
        <v>184</v>
      </c>
      <c r="B90" s="24" t="s">
        <v>185</v>
      </c>
      <c r="C90" s="25">
        <v>6185048</v>
      </c>
      <c r="D90" s="25" t="s">
        <v>15</v>
      </c>
      <c r="E90" s="25">
        <v>6185048</v>
      </c>
      <c r="F90" s="25" t="s">
        <v>15</v>
      </c>
      <c r="G90" s="25" t="s">
        <v>15</v>
      </c>
      <c r="H90" s="25" t="s">
        <v>15</v>
      </c>
      <c r="I90" s="25" t="s">
        <v>15</v>
      </c>
      <c r="J90" s="25" t="s">
        <v>15</v>
      </c>
      <c r="K90" s="25" t="s">
        <v>15</v>
      </c>
      <c r="L90" s="25">
        <v>6185048</v>
      </c>
      <c r="M90" s="25">
        <v>4906854</v>
      </c>
      <c r="N90" s="26">
        <f t="shared" si="1"/>
        <v>79.33412966237286</v>
      </c>
      <c r="O90" s="25">
        <v>6185048</v>
      </c>
      <c r="P90" s="4"/>
    </row>
    <row r="91" spans="1:16" ht="45" x14ac:dyDescent="0.25">
      <c r="A91" s="23" t="s">
        <v>186</v>
      </c>
      <c r="B91" s="24" t="s">
        <v>187</v>
      </c>
      <c r="C91" s="25">
        <v>6185048</v>
      </c>
      <c r="D91" s="25" t="s">
        <v>15</v>
      </c>
      <c r="E91" s="25">
        <v>6185048</v>
      </c>
      <c r="F91" s="25" t="s">
        <v>15</v>
      </c>
      <c r="G91" s="25" t="s">
        <v>15</v>
      </c>
      <c r="H91" s="25" t="s">
        <v>15</v>
      </c>
      <c r="I91" s="25" t="s">
        <v>15</v>
      </c>
      <c r="J91" s="25" t="s">
        <v>15</v>
      </c>
      <c r="K91" s="25" t="s">
        <v>15</v>
      </c>
      <c r="L91" s="25">
        <v>6185048</v>
      </c>
      <c r="M91" s="25">
        <v>4906854</v>
      </c>
      <c r="N91" s="26">
        <f t="shared" si="1"/>
        <v>79.33412966237286</v>
      </c>
      <c r="O91" s="25">
        <v>6185048</v>
      </c>
      <c r="P91" s="4"/>
    </row>
    <row r="92" spans="1:16" ht="30" x14ac:dyDescent="0.25">
      <c r="A92" s="23" t="s">
        <v>188</v>
      </c>
      <c r="B92" s="24" t="s">
        <v>189</v>
      </c>
      <c r="C92" s="25">
        <v>14954194.609999999</v>
      </c>
      <c r="D92" s="25" t="s">
        <v>15</v>
      </c>
      <c r="E92" s="25">
        <v>14954194.609999999</v>
      </c>
      <c r="F92" s="25" t="s">
        <v>15</v>
      </c>
      <c r="G92" s="25" t="s">
        <v>15</v>
      </c>
      <c r="H92" s="25" t="s">
        <v>15</v>
      </c>
      <c r="I92" s="25" t="s">
        <v>15</v>
      </c>
      <c r="J92" s="25" t="s">
        <v>15</v>
      </c>
      <c r="K92" s="25" t="s">
        <v>15</v>
      </c>
      <c r="L92" s="25">
        <v>14954194.609999999</v>
      </c>
      <c r="M92" s="25">
        <v>9370668.4900000002</v>
      </c>
      <c r="N92" s="26">
        <f t="shared" si="1"/>
        <v>62.662475207683556</v>
      </c>
      <c r="O92" s="25">
        <v>14954194.609999999</v>
      </c>
      <c r="P92" s="4"/>
    </row>
    <row r="93" spans="1:16" ht="90" x14ac:dyDescent="0.25">
      <c r="A93" s="23" t="s">
        <v>190</v>
      </c>
      <c r="B93" s="24" t="s">
        <v>191</v>
      </c>
      <c r="C93" s="25">
        <v>3130553.62</v>
      </c>
      <c r="D93" s="25" t="s">
        <v>15</v>
      </c>
      <c r="E93" s="25">
        <v>3130553.62</v>
      </c>
      <c r="F93" s="25" t="s">
        <v>15</v>
      </c>
      <c r="G93" s="25" t="s">
        <v>15</v>
      </c>
      <c r="H93" s="25" t="s">
        <v>15</v>
      </c>
      <c r="I93" s="25" t="s">
        <v>15</v>
      </c>
      <c r="J93" s="25" t="s">
        <v>15</v>
      </c>
      <c r="K93" s="25" t="s">
        <v>15</v>
      </c>
      <c r="L93" s="25">
        <v>3130553.62</v>
      </c>
      <c r="M93" s="25" t="s">
        <v>15</v>
      </c>
      <c r="N93" s="26"/>
      <c r="O93" s="25">
        <v>3130553.62</v>
      </c>
      <c r="P93" s="4"/>
    </row>
    <row r="94" spans="1:16" ht="105" x14ac:dyDescent="0.25">
      <c r="A94" s="23" t="s">
        <v>192</v>
      </c>
      <c r="B94" s="24" t="s">
        <v>193</v>
      </c>
      <c r="C94" s="25">
        <v>3130553.62</v>
      </c>
      <c r="D94" s="25" t="s">
        <v>15</v>
      </c>
      <c r="E94" s="25">
        <v>3130553.62</v>
      </c>
      <c r="F94" s="25" t="s">
        <v>15</v>
      </c>
      <c r="G94" s="25" t="s">
        <v>15</v>
      </c>
      <c r="H94" s="25" t="s">
        <v>15</v>
      </c>
      <c r="I94" s="25" t="s">
        <v>15</v>
      </c>
      <c r="J94" s="25" t="s">
        <v>15</v>
      </c>
      <c r="K94" s="25" t="s">
        <v>15</v>
      </c>
      <c r="L94" s="25">
        <v>3130553.62</v>
      </c>
      <c r="M94" s="25" t="s">
        <v>15</v>
      </c>
      <c r="N94" s="26"/>
      <c r="O94" s="25">
        <v>3130553.62</v>
      </c>
      <c r="P94" s="4"/>
    </row>
    <row r="95" spans="1:16" ht="60" x14ac:dyDescent="0.25">
      <c r="A95" s="23" t="s">
        <v>194</v>
      </c>
      <c r="B95" s="24" t="s">
        <v>195</v>
      </c>
      <c r="C95" s="25">
        <v>2238602.2000000002</v>
      </c>
      <c r="D95" s="25" t="s">
        <v>15</v>
      </c>
      <c r="E95" s="25">
        <v>2238602.2000000002</v>
      </c>
      <c r="F95" s="25" t="s">
        <v>15</v>
      </c>
      <c r="G95" s="25" t="s">
        <v>15</v>
      </c>
      <c r="H95" s="25" t="s">
        <v>15</v>
      </c>
      <c r="I95" s="25" t="s">
        <v>15</v>
      </c>
      <c r="J95" s="25" t="s">
        <v>15</v>
      </c>
      <c r="K95" s="25" t="s">
        <v>15</v>
      </c>
      <c r="L95" s="25">
        <v>2238602.2000000002</v>
      </c>
      <c r="M95" s="25">
        <v>1920435.77</v>
      </c>
      <c r="N95" s="26">
        <f t="shared" si="1"/>
        <v>85.787272522112232</v>
      </c>
      <c r="O95" s="25">
        <v>2238602.2000000002</v>
      </c>
      <c r="P95" s="4"/>
    </row>
    <row r="96" spans="1:16" ht="75" x14ac:dyDescent="0.25">
      <c r="A96" s="23" t="s">
        <v>196</v>
      </c>
      <c r="B96" s="24" t="s">
        <v>197</v>
      </c>
      <c r="C96" s="25">
        <v>2238602.2000000002</v>
      </c>
      <c r="D96" s="25" t="s">
        <v>15</v>
      </c>
      <c r="E96" s="25">
        <v>2238602.2000000002</v>
      </c>
      <c r="F96" s="25" t="s">
        <v>15</v>
      </c>
      <c r="G96" s="25" t="s">
        <v>15</v>
      </c>
      <c r="H96" s="25" t="s">
        <v>15</v>
      </c>
      <c r="I96" s="25" t="s">
        <v>15</v>
      </c>
      <c r="J96" s="25" t="s">
        <v>15</v>
      </c>
      <c r="K96" s="25" t="s">
        <v>15</v>
      </c>
      <c r="L96" s="25">
        <v>2238602.2000000002</v>
      </c>
      <c r="M96" s="25">
        <v>1920435.77</v>
      </c>
      <c r="N96" s="26">
        <f t="shared" si="1"/>
        <v>85.787272522112232</v>
      </c>
      <c r="O96" s="25">
        <v>2238602.2000000002</v>
      </c>
      <c r="P96" s="4"/>
    </row>
    <row r="97" spans="1:16" ht="90" x14ac:dyDescent="0.25">
      <c r="A97" s="23" t="s">
        <v>198</v>
      </c>
      <c r="B97" s="24" t="s">
        <v>199</v>
      </c>
      <c r="C97" s="25">
        <v>1117058.69</v>
      </c>
      <c r="D97" s="25" t="s">
        <v>15</v>
      </c>
      <c r="E97" s="25">
        <v>1117058.69</v>
      </c>
      <c r="F97" s="25" t="s">
        <v>15</v>
      </c>
      <c r="G97" s="25" t="s">
        <v>15</v>
      </c>
      <c r="H97" s="25" t="s">
        <v>15</v>
      </c>
      <c r="I97" s="25" t="s">
        <v>15</v>
      </c>
      <c r="J97" s="25" t="s">
        <v>15</v>
      </c>
      <c r="K97" s="25" t="s">
        <v>15</v>
      </c>
      <c r="L97" s="25">
        <v>1117058.69</v>
      </c>
      <c r="M97" s="25">
        <v>929336.71</v>
      </c>
      <c r="N97" s="26">
        <f t="shared" si="1"/>
        <v>83.194976084918153</v>
      </c>
      <c r="O97" s="25">
        <v>1117058.69</v>
      </c>
      <c r="P97" s="4"/>
    </row>
    <row r="98" spans="1:16" ht="105" x14ac:dyDescent="0.25">
      <c r="A98" s="23" t="s">
        <v>200</v>
      </c>
      <c r="B98" s="24" t="s">
        <v>201</v>
      </c>
      <c r="C98" s="25">
        <v>1117058.69</v>
      </c>
      <c r="D98" s="25" t="s">
        <v>15</v>
      </c>
      <c r="E98" s="25">
        <v>1117058.69</v>
      </c>
      <c r="F98" s="25" t="s">
        <v>15</v>
      </c>
      <c r="G98" s="25" t="s">
        <v>15</v>
      </c>
      <c r="H98" s="25" t="s">
        <v>15</v>
      </c>
      <c r="I98" s="25" t="s">
        <v>15</v>
      </c>
      <c r="J98" s="25" t="s">
        <v>15</v>
      </c>
      <c r="K98" s="25" t="s">
        <v>15</v>
      </c>
      <c r="L98" s="25">
        <v>1117058.69</v>
      </c>
      <c r="M98" s="25">
        <v>929336.71</v>
      </c>
      <c r="N98" s="26">
        <f t="shared" si="1"/>
        <v>83.194976084918153</v>
      </c>
      <c r="O98" s="25">
        <v>1117058.69</v>
      </c>
      <c r="P98" s="4"/>
    </row>
    <row r="99" spans="1:16" ht="60" x14ac:dyDescent="0.25">
      <c r="A99" s="23" t="s">
        <v>202</v>
      </c>
      <c r="B99" s="24" t="s">
        <v>203</v>
      </c>
      <c r="C99" s="25">
        <v>559680.11</v>
      </c>
      <c r="D99" s="25" t="s">
        <v>15</v>
      </c>
      <c r="E99" s="25">
        <v>559680.11</v>
      </c>
      <c r="F99" s="25" t="s">
        <v>15</v>
      </c>
      <c r="G99" s="25" t="s">
        <v>15</v>
      </c>
      <c r="H99" s="25" t="s">
        <v>15</v>
      </c>
      <c r="I99" s="25" t="s">
        <v>15</v>
      </c>
      <c r="J99" s="25" t="s">
        <v>15</v>
      </c>
      <c r="K99" s="25" t="s">
        <v>15</v>
      </c>
      <c r="L99" s="25">
        <v>559680.11</v>
      </c>
      <c r="M99" s="25">
        <v>77813.649999999994</v>
      </c>
      <c r="N99" s="26">
        <f t="shared" si="1"/>
        <v>13.903236618503378</v>
      </c>
      <c r="O99" s="25">
        <v>559680.11</v>
      </c>
      <c r="P99" s="4"/>
    </row>
    <row r="100" spans="1:16" ht="75" x14ac:dyDescent="0.25">
      <c r="A100" s="23" t="s">
        <v>204</v>
      </c>
      <c r="B100" s="24" t="s">
        <v>205</v>
      </c>
      <c r="C100" s="25">
        <v>559680.11</v>
      </c>
      <c r="D100" s="25" t="s">
        <v>15</v>
      </c>
      <c r="E100" s="25">
        <v>559680.11</v>
      </c>
      <c r="F100" s="25" t="s">
        <v>15</v>
      </c>
      <c r="G100" s="25" t="s">
        <v>15</v>
      </c>
      <c r="H100" s="25" t="s">
        <v>15</v>
      </c>
      <c r="I100" s="25" t="s">
        <v>15</v>
      </c>
      <c r="J100" s="25" t="s">
        <v>15</v>
      </c>
      <c r="K100" s="25" t="s">
        <v>15</v>
      </c>
      <c r="L100" s="25">
        <v>559680.11</v>
      </c>
      <c r="M100" s="25">
        <v>77813.649999999994</v>
      </c>
      <c r="N100" s="26">
        <f t="shared" si="1"/>
        <v>13.903236618503378</v>
      </c>
      <c r="O100" s="25">
        <v>559680.11</v>
      </c>
      <c r="P100" s="4"/>
    </row>
    <row r="101" spans="1:16" ht="30" x14ac:dyDescent="0.25">
      <c r="A101" s="23" t="s">
        <v>206</v>
      </c>
      <c r="B101" s="24" t="s">
        <v>207</v>
      </c>
      <c r="C101" s="25">
        <v>3128887.64</v>
      </c>
      <c r="D101" s="25" t="s">
        <v>15</v>
      </c>
      <c r="E101" s="25">
        <v>3128887.64</v>
      </c>
      <c r="F101" s="25" t="s">
        <v>15</v>
      </c>
      <c r="G101" s="25" t="s">
        <v>15</v>
      </c>
      <c r="H101" s="25" t="s">
        <v>15</v>
      </c>
      <c r="I101" s="25" t="s">
        <v>15</v>
      </c>
      <c r="J101" s="25" t="s">
        <v>15</v>
      </c>
      <c r="K101" s="25" t="s">
        <v>15</v>
      </c>
      <c r="L101" s="25">
        <v>3128887.64</v>
      </c>
      <c r="M101" s="25">
        <v>3128887.64</v>
      </c>
      <c r="N101" s="26">
        <f t="shared" si="1"/>
        <v>100</v>
      </c>
      <c r="O101" s="25">
        <v>3128887.64</v>
      </c>
      <c r="P101" s="4"/>
    </row>
    <row r="102" spans="1:16" ht="45" x14ac:dyDescent="0.25">
      <c r="A102" s="23" t="s">
        <v>208</v>
      </c>
      <c r="B102" s="24" t="s">
        <v>209</v>
      </c>
      <c r="C102" s="25">
        <v>3128887.64</v>
      </c>
      <c r="D102" s="25" t="s">
        <v>15</v>
      </c>
      <c r="E102" s="25">
        <v>3128887.64</v>
      </c>
      <c r="F102" s="25" t="s">
        <v>15</v>
      </c>
      <c r="G102" s="25" t="s">
        <v>15</v>
      </c>
      <c r="H102" s="25" t="s">
        <v>15</v>
      </c>
      <c r="I102" s="25" t="s">
        <v>15</v>
      </c>
      <c r="J102" s="25" t="s">
        <v>15</v>
      </c>
      <c r="K102" s="25" t="s">
        <v>15</v>
      </c>
      <c r="L102" s="25">
        <v>3128887.64</v>
      </c>
      <c r="M102" s="25">
        <v>3128887.64</v>
      </c>
      <c r="N102" s="26">
        <f t="shared" si="1"/>
        <v>100</v>
      </c>
      <c r="O102" s="25">
        <v>3128887.64</v>
      </c>
      <c r="P102" s="4"/>
    </row>
    <row r="103" spans="1:16" ht="30" x14ac:dyDescent="0.25">
      <c r="A103" s="23" t="s">
        <v>210</v>
      </c>
      <c r="B103" s="24" t="s">
        <v>211</v>
      </c>
      <c r="C103" s="25">
        <v>88757.440000000002</v>
      </c>
      <c r="D103" s="25" t="s">
        <v>15</v>
      </c>
      <c r="E103" s="25">
        <v>88757.440000000002</v>
      </c>
      <c r="F103" s="25" t="s">
        <v>15</v>
      </c>
      <c r="G103" s="25" t="s">
        <v>15</v>
      </c>
      <c r="H103" s="25" t="s">
        <v>15</v>
      </c>
      <c r="I103" s="25" t="s">
        <v>15</v>
      </c>
      <c r="J103" s="25" t="s">
        <v>15</v>
      </c>
      <c r="K103" s="25" t="s">
        <v>15</v>
      </c>
      <c r="L103" s="25">
        <v>88757.440000000002</v>
      </c>
      <c r="M103" s="25">
        <v>88757.440000000002</v>
      </c>
      <c r="N103" s="26">
        <f t="shared" si="1"/>
        <v>100</v>
      </c>
      <c r="O103" s="25">
        <v>88757.440000000002</v>
      </c>
      <c r="P103" s="4"/>
    </row>
    <row r="104" spans="1:16" ht="30" x14ac:dyDescent="0.25">
      <c r="A104" s="23" t="s">
        <v>212</v>
      </c>
      <c r="B104" s="24" t="s">
        <v>213</v>
      </c>
      <c r="C104" s="25">
        <v>88757.440000000002</v>
      </c>
      <c r="D104" s="25" t="s">
        <v>15</v>
      </c>
      <c r="E104" s="25">
        <v>88757.440000000002</v>
      </c>
      <c r="F104" s="25" t="s">
        <v>15</v>
      </c>
      <c r="G104" s="25" t="s">
        <v>15</v>
      </c>
      <c r="H104" s="25" t="s">
        <v>15</v>
      </c>
      <c r="I104" s="25" t="s">
        <v>15</v>
      </c>
      <c r="J104" s="25" t="s">
        <v>15</v>
      </c>
      <c r="K104" s="25" t="s">
        <v>15</v>
      </c>
      <c r="L104" s="25">
        <v>88757.440000000002</v>
      </c>
      <c r="M104" s="25">
        <v>88757.440000000002</v>
      </c>
      <c r="N104" s="26">
        <f t="shared" si="1"/>
        <v>100</v>
      </c>
      <c r="O104" s="25">
        <v>88757.440000000002</v>
      </c>
      <c r="P104" s="4"/>
    </row>
    <row r="105" spans="1:16" x14ac:dyDescent="0.25">
      <c r="A105" s="23" t="s">
        <v>214</v>
      </c>
      <c r="B105" s="24" t="s">
        <v>215</v>
      </c>
      <c r="C105" s="25">
        <v>4690654.91</v>
      </c>
      <c r="D105" s="25" t="s">
        <v>15</v>
      </c>
      <c r="E105" s="25">
        <v>4690654.91</v>
      </c>
      <c r="F105" s="25" t="s">
        <v>15</v>
      </c>
      <c r="G105" s="25" t="s">
        <v>15</v>
      </c>
      <c r="H105" s="25" t="s">
        <v>15</v>
      </c>
      <c r="I105" s="25" t="s">
        <v>15</v>
      </c>
      <c r="J105" s="25" t="s">
        <v>15</v>
      </c>
      <c r="K105" s="25" t="s">
        <v>15</v>
      </c>
      <c r="L105" s="25">
        <v>4690654.91</v>
      </c>
      <c r="M105" s="25">
        <v>3225437.28</v>
      </c>
      <c r="N105" s="26">
        <f t="shared" si="1"/>
        <v>68.763047844847733</v>
      </c>
      <c r="O105" s="25">
        <v>4690654.91</v>
      </c>
      <c r="P105" s="4"/>
    </row>
    <row r="106" spans="1:16" ht="30" x14ac:dyDescent="0.25">
      <c r="A106" s="23" t="s">
        <v>216</v>
      </c>
      <c r="B106" s="24" t="s">
        <v>217</v>
      </c>
      <c r="C106" s="25">
        <v>4690654.91</v>
      </c>
      <c r="D106" s="25" t="s">
        <v>15</v>
      </c>
      <c r="E106" s="25">
        <v>4690654.91</v>
      </c>
      <c r="F106" s="25" t="s">
        <v>15</v>
      </c>
      <c r="G106" s="25" t="s">
        <v>15</v>
      </c>
      <c r="H106" s="25" t="s">
        <v>15</v>
      </c>
      <c r="I106" s="25" t="s">
        <v>15</v>
      </c>
      <c r="J106" s="25" t="s">
        <v>15</v>
      </c>
      <c r="K106" s="25" t="s">
        <v>15</v>
      </c>
      <c r="L106" s="25">
        <v>4690654.91</v>
      </c>
      <c r="M106" s="25">
        <v>3225437.28</v>
      </c>
      <c r="N106" s="26">
        <f t="shared" si="1"/>
        <v>68.763047844847733</v>
      </c>
      <c r="O106" s="25">
        <v>4690654.91</v>
      </c>
      <c r="P106" s="4"/>
    </row>
    <row r="107" spans="1:16" ht="30" x14ac:dyDescent="0.25">
      <c r="A107" s="23" t="s">
        <v>218</v>
      </c>
      <c r="B107" s="24" t="s">
        <v>219</v>
      </c>
      <c r="C107" s="25">
        <v>34227328.119999997</v>
      </c>
      <c r="D107" s="25" t="s">
        <v>15</v>
      </c>
      <c r="E107" s="25">
        <v>34227328.119999997</v>
      </c>
      <c r="F107" s="25" t="s">
        <v>15</v>
      </c>
      <c r="G107" s="25" t="s">
        <v>15</v>
      </c>
      <c r="H107" s="25" t="s">
        <v>15</v>
      </c>
      <c r="I107" s="25" t="s">
        <v>15</v>
      </c>
      <c r="J107" s="25" t="s">
        <v>15</v>
      </c>
      <c r="K107" s="25" t="s">
        <v>15</v>
      </c>
      <c r="L107" s="25">
        <v>34227328.119999997</v>
      </c>
      <c r="M107" s="25">
        <v>25025430.18</v>
      </c>
      <c r="N107" s="26">
        <f t="shared" si="1"/>
        <v>73.115348332950745</v>
      </c>
      <c r="O107" s="25">
        <v>34227328.119999997</v>
      </c>
      <c r="P107" s="4"/>
    </row>
    <row r="108" spans="1:16" ht="45" x14ac:dyDescent="0.25">
      <c r="A108" s="23" t="s">
        <v>220</v>
      </c>
      <c r="B108" s="24" t="s">
        <v>221</v>
      </c>
      <c r="C108" s="25">
        <v>1030077.87</v>
      </c>
      <c r="D108" s="25" t="s">
        <v>15</v>
      </c>
      <c r="E108" s="25">
        <v>1030077.87</v>
      </c>
      <c r="F108" s="25" t="s">
        <v>15</v>
      </c>
      <c r="G108" s="25" t="s">
        <v>15</v>
      </c>
      <c r="H108" s="25" t="s">
        <v>15</v>
      </c>
      <c r="I108" s="25" t="s">
        <v>15</v>
      </c>
      <c r="J108" s="25" t="s">
        <v>15</v>
      </c>
      <c r="K108" s="25" t="s">
        <v>15</v>
      </c>
      <c r="L108" s="25">
        <v>1030077.87</v>
      </c>
      <c r="M108" s="25">
        <v>703718.18</v>
      </c>
      <c r="N108" s="26">
        <f t="shared" si="1"/>
        <v>68.316988501073226</v>
      </c>
      <c r="O108" s="25">
        <v>1030077.87</v>
      </c>
      <c r="P108" s="4"/>
    </row>
    <row r="109" spans="1:16" ht="45" x14ac:dyDescent="0.25">
      <c r="A109" s="23" t="s">
        <v>222</v>
      </c>
      <c r="B109" s="24" t="s">
        <v>223</v>
      </c>
      <c r="C109" s="25">
        <v>1030077.87</v>
      </c>
      <c r="D109" s="25" t="s">
        <v>15</v>
      </c>
      <c r="E109" s="25">
        <v>1030077.87</v>
      </c>
      <c r="F109" s="25" t="s">
        <v>15</v>
      </c>
      <c r="G109" s="25" t="s">
        <v>15</v>
      </c>
      <c r="H109" s="25" t="s">
        <v>15</v>
      </c>
      <c r="I109" s="25" t="s">
        <v>15</v>
      </c>
      <c r="J109" s="25" t="s">
        <v>15</v>
      </c>
      <c r="K109" s="25" t="s">
        <v>15</v>
      </c>
      <c r="L109" s="25">
        <v>1030077.87</v>
      </c>
      <c r="M109" s="25">
        <v>703718.18</v>
      </c>
      <c r="N109" s="26">
        <f t="shared" si="1"/>
        <v>68.316988501073226</v>
      </c>
      <c r="O109" s="25">
        <v>1030077.87</v>
      </c>
      <c r="P109" s="4"/>
    </row>
    <row r="110" spans="1:16" ht="75" x14ac:dyDescent="0.25">
      <c r="A110" s="23" t="s">
        <v>224</v>
      </c>
      <c r="B110" s="24" t="s">
        <v>225</v>
      </c>
      <c r="C110" s="25">
        <v>1073457</v>
      </c>
      <c r="D110" s="25" t="s">
        <v>15</v>
      </c>
      <c r="E110" s="25">
        <v>1073457</v>
      </c>
      <c r="F110" s="25" t="s">
        <v>15</v>
      </c>
      <c r="G110" s="25" t="s">
        <v>15</v>
      </c>
      <c r="H110" s="25" t="s">
        <v>15</v>
      </c>
      <c r="I110" s="25" t="s">
        <v>15</v>
      </c>
      <c r="J110" s="25" t="s">
        <v>15</v>
      </c>
      <c r="K110" s="25" t="s">
        <v>15</v>
      </c>
      <c r="L110" s="25">
        <v>1073457</v>
      </c>
      <c r="M110" s="25" t="s">
        <v>15</v>
      </c>
      <c r="N110" s="26"/>
      <c r="O110" s="25">
        <v>1073457</v>
      </c>
      <c r="P110" s="4"/>
    </row>
    <row r="111" spans="1:16" ht="75" x14ac:dyDescent="0.25">
      <c r="A111" s="23" t="s">
        <v>226</v>
      </c>
      <c r="B111" s="24" t="s">
        <v>227</v>
      </c>
      <c r="C111" s="25">
        <v>1073457</v>
      </c>
      <c r="D111" s="25" t="s">
        <v>15</v>
      </c>
      <c r="E111" s="25">
        <v>1073457</v>
      </c>
      <c r="F111" s="25" t="s">
        <v>15</v>
      </c>
      <c r="G111" s="25" t="s">
        <v>15</v>
      </c>
      <c r="H111" s="25" t="s">
        <v>15</v>
      </c>
      <c r="I111" s="25" t="s">
        <v>15</v>
      </c>
      <c r="J111" s="25" t="s">
        <v>15</v>
      </c>
      <c r="K111" s="25" t="s">
        <v>15</v>
      </c>
      <c r="L111" s="25">
        <v>1073457</v>
      </c>
      <c r="M111" s="25" t="s">
        <v>15</v>
      </c>
      <c r="N111" s="26"/>
      <c r="O111" s="25">
        <v>1073457</v>
      </c>
      <c r="P111" s="4"/>
    </row>
    <row r="112" spans="1:16" ht="60" x14ac:dyDescent="0.25">
      <c r="A112" s="23" t="s">
        <v>228</v>
      </c>
      <c r="B112" s="24" t="s">
        <v>229</v>
      </c>
      <c r="C112" s="25">
        <v>4683</v>
      </c>
      <c r="D112" s="25" t="s">
        <v>15</v>
      </c>
      <c r="E112" s="25">
        <v>4683</v>
      </c>
      <c r="F112" s="25" t="s">
        <v>15</v>
      </c>
      <c r="G112" s="25" t="s">
        <v>15</v>
      </c>
      <c r="H112" s="25" t="s">
        <v>15</v>
      </c>
      <c r="I112" s="25" t="s">
        <v>15</v>
      </c>
      <c r="J112" s="25" t="s">
        <v>15</v>
      </c>
      <c r="K112" s="25" t="s">
        <v>15</v>
      </c>
      <c r="L112" s="25">
        <v>4683</v>
      </c>
      <c r="M112" s="25" t="s">
        <v>15</v>
      </c>
      <c r="N112" s="26"/>
      <c r="O112" s="25">
        <v>4683</v>
      </c>
      <c r="P112" s="4"/>
    </row>
    <row r="113" spans="1:16" ht="75" x14ac:dyDescent="0.25">
      <c r="A113" s="23" t="s">
        <v>230</v>
      </c>
      <c r="B113" s="24" t="s">
        <v>231</v>
      </c>
      <c r="C113" s="25">
        <v>4683</v>
      </c>
      <c r="D113" s="25" t="s">
        <v>15</v>
      </c>
      <c r="E113" s="25">
        <v>4683</v>
      </c>
      <c r="F113" s="25" t="s">
        <v>15</v>
      </c>
      <c r="G113" s="25" t="s">
        <v>15</v>
      </c>
      <c r="H113" s="25" t="s">
        <v>15</v>
      </c>
      <c r="I113" s="25" t="s">
        <v>15</v>
      </c>
      <c r="J113" s="25" t="s">
        <v>15</v>
      </c>
      <c r="K113" s="25" t="s">
        <v>15</v>
      </c>
      <c r="L113" s="25">
        <v>4683</v>
      </c>
      <c r="M113" s="25" t="s">
        <v>15</v>
      </c>
      <c r="N113" s="26"/>
      <c r="O113" s="25">
        <v>4683</v>
      </c>
      <c r="P113" s="4"/>
    </row>
    <row r="114" spans="1:16" x14ac:dyDescent="0.25">
      <c r="A114" s="23" t="s">
        <v>232</v>
      </c>
      <c r="B114" s="24" t="s">
        <v>233</v>
      </c>
      <c r="C114" s="25">
        <v>32119110.25</v>
      </c>
      <c r="D114" s="25" t="s">
        <v>15</v>
      </c>
      <c r="E114" s="25">
        <v>32119110.25</v>
      </c>
      <c r="F114" s="25" t="s">
        <v>15</v>
      </c>
      <c r="G114" s="25" t="s">
        <v>15</v>
      </c>
      <c r="H114" s="25" t="s">
        <v>15</v>
      </c>
      <c r="I114" s="25" t="s">
        <v>15</v>
      </c>
      <c r="J114" s="25" t="s">
        <v>15</v>
      </c>
      <c r="K114" s="25" t="s">
        <v>15</v>
      </c>
      <c r="L114" s="25">
        <v>32119110.25</v>
      </c>
      <c r="M114" s="25">
        <v>24321712</v>
      </c>
      <c r="N114" s="26">
        <f t="shared" si="1"/>
        <v>75.723492371648121</v>
      </c>
      <c r="O114" s="25">
        <v>32119110.25</v>
      </c>
      <c r="P114" s="4"/>
    </row>
    <row r="115" spans="1:16" ht="30" x14ac:dyDescent="0.25">
      <c r="A115" s="23" t="s">
        <v>234</v>
      </c>
      <c r="B115" s="24" t="s">
        <v>235</v>
      </c>
      <c r="C115" s="25">
        <v>32119110.25</v>
      </c>
      <c r="D115" s="25" t="s">
        <v>15</v>
      </c>
      <c r="E115" s="25">
        <v>32119110.25</v>
      </c>
      <c r="F115" s="25" t="s">
        <v>15</v>
      </c>
      <c r="G115" s="25" t="s">
        <v>15</v>
      </c>
      <c r="H115" s="25" t="s">
        <v>15</v>
      </c>
      <c r="I115" s="25" t="s">
        <v>15</v>
      </c>
      <c r="J115" s="25" t="s">
        <v>15</v>
      </c>
      <c r="K115" s="25" t="s">
        <v>15</v>
      </c>
      <c r="L115" s="25">
        <v>32119110.25</v>
      </c>
      <c r="M115" s="25">
        <v>24321712</v>
      </c>
      <c r="N115" s="26">
        <f t="shared" si="1"/>
        <v>75.723492371648121</v>
      </c>
      <c r="O115" s="25">
        <v>32119110.25</v>
      </c>
      <c r="P115" s="4"/>
    </row>
    <row r="116" spans="1:16" x14ac:dyDescent="0.25">
      <c r="A116" s="23" t="s">
        <v>236</v>
      </c>
      <c r="B116" s="24" t="s">
        <v>237</v>
      </c>
      <c r="C116" s="25">
        <v>651000</v>
      </c>
      <c r="D116" s="25" t="s">
        <v>15</v>
      </c>
      <c r="E116" s="25">
        <v>651000</v>
      </c>
      <c r="F116" s="25">
        <v>2466863.0699999998</v>
      </c>
      <c r="G116" s="25" t="s">
        <v>15</v>
      </c>
      <c r="H116" s="25" t="s">
        <v>15</v>
      </c>
      <c r="I116" s="25" t="s">
        <v>15</v>
      </c>
      <c r="J116" s="25" t="s">
        <v>15</v>
      </c>
      <c r="K116" s="25" t="s">
        <v>15</v>
      </c>
      <c r="L116" s="25">
        <v>3117863.07</v>
      </c>
      <c r="M116" s="25">
        <v>2157673.36</v>
      </c>
      <c r="N116" s="26">
        <f t="shared" si="1"/>
        <v>69.203595910323273</v>
      </c>
      <c r="O116" s="25">
        <v>3117863.07</v>
      </c>
      <c r="P116" s="4"/>
    </row>
    <row r="117" spans="1:16" ht="75" x14ac:dyDescent="0.25">
      <c r="A117" s="23" t="s">
        <v>238</v>
      </c>
      <c r="B117" s="24" t="s">
        <v>239</v>
      </c>
      <c r="C117" s="25" t="s">
        <v>15</v>
      </c>
      <c r="D117" s="25" t="s">
        <v>15</v>
      </c>
      <c r="E117" s="25" t="s">
        <v>15</v>
      </c>
      <c r="F117" s="25">
        <v>2466863.0699999998</v>
      </c>
      <c r="G117" s="25" t="s">
        <v>15</v>
      </c>
      <c r="H117" s="25" t="s">
        <v>15</v>
      </c>
      <c r="I117" s="25" t="s">
        <v>15</v>
      </c>
      <c r="J117" s="25" t="s">
        <v>15</v>
      </c>
      <c r="K117" s="25" t="s">
        <v>15</v>
      </c>
      <c r="L117" s="25">
        <v>2466863.0699999998</v>
      </c>
      <c r="M117" s="25">
        <v>2001433.36</v>
      </c>
      <c r="N117" s="26">
        <f t="shared" si="1"/>
        <v>81.132730241083067</v>
      </c>
      <c r="O117" s="25">
        <v>2466863.0699999998</v>
      </c>
      <c r="P117" s="4"/>
    </row>
    <row r="118" spans="1:16" ht="75" x14ac:dyDescent="0.25">
      <c r="A118" s="23" t="s">
        <v>240</v>
      </c>
      <c r="B118" s="24" t="s">
        <v>241</v>
      </c>
      <c r="C118" s="25" t="s">
        <v>15</v>
      </c>
      <c r="D118" s="25" t="s">
        <v>15</v>
      </c>
      <c r="E118" s="25" t="s">
        <v>15</v>
      </c>
      <c r="F118" s="25">
        <v>2466863.0699999998</v>
      </c>
      <c r="G118" s="25" t="s">
        <v>15</v>
      </c>
      <c r="H118" s="25" t="s">
        <v>15</v>
      </c>
      <c r="I118" s="25" t="s">
        <v>15</v>
      </c>
      <c r="J118" s="25" t="s">
        <v>15</v>
      </c>
      <c r="K118" s="25" t="s">
        <v>15</v>
      </c>
      <c r="L118" s="25">
        <v>2466863.0699999998</v>
      </c>
      <c r="M118" s="25">
        <v>2001433.36</v>
      </c>
      <c r="N118" s="26">
        <f t="shared" si="1"/>
        <v>81.132730241083067</v>
      </c>
      <c r="O118" s="25">
        <v>2466863.0699999998</v>
      </c>
      <c r="P118" s="4"/>
    </row>
    <row r="119" spans="1:16" ht="75" x14ac:dyDescent="0.25">
      <c r="A119" s="23" t="s">
        <v>242</v>
      </c>
      <c r="B119" s="24" t="s">
        <v>243</v>
      </c>
      <c r="C119" s="25">
        <v>651000</v>
      </c>
      <c r="D119" s="25" t="s">
        <v>15</v>
      </c>
      <c r="E119" s="25">
        <v>651000</v>
      </c>
      <c r="F119" s="25" t="s">
        <v>15</v>
      </c>
      <c r="G119" s="25" t="s">
        <v>15</v>
      </c>
      <c r="H119" s="25" t="s">
        <v>15</v>
      </c>
      <c r="I119" s="25" t="s">
        <v>15</v>
      </c>
      <c r="J119" s="25" t="s">
        <v>15</v>
      </c>
      <c r="K119" s="25" t="s">
        <v>15</v>
      </c>
      <c r="L119" s="25">
        <v>651000</v>
      </c>
      <c r="M119" s="25">
        <v>156240</v>
      </c>
      <c r="N119" s="26">
        <f t="shared" si="1"/>
        <v>24</v>
      </c>
      <c r="O119" s="25">
        <v>651000</v>
      </c>
      <c r="P119" s="4"/>
    </row>
    <row r="120" spans="1:16" ht="75" x14ac:dyDescent="0.25">
      <c r="A120" s="23" t="s">
        <v>244</v>
      </c>
      <c r="B120" s="24" t="s">
        <v>245</v>
      </c>
      <c r="C120" s="25">
        <v>651000</v>
      </c>
      <c r="D120" s="25" t="s">
        <v>15</v>
      </c>
      <c r="E120" s="25">
        <v>651000</v>
      </c>
      <c r="F120" s="25" t="s">
        <v>15</v>
      </c>
      <c r="G120" s="25" t="s">
        <v>15</v>
      </c>
      <c r="H120" s="25" t="s">
        <v>15</v>
      </c>
      <c r="I120" s="25" t="s">
        <v>15</v>
      </c>
      <c r="J120" s="25" t="s">
        <v>15</v>
      </c>
      <c r="K120" s="25" t="s">
        <v>15</v>
      </c>
      <c r="L120" s="25">
        <v>651000</v>
      </c>
      <c r="M120" s="25">
        <v>156240</v>
      </c>
      <c r="N120" s="26">
        <f t="shared" si="1"/>
        <v>24</v>
      </c>
      <c r="O120" s="25">
        <v>651000</v>
      </c>
      <c r="P120" s="4"/>
    </row>
    <row r="121" spans="1:16" ht="28.5" x14ac:dyDescent="0.25">
      <c r="A121" s="38" t="s">
        <v>246</v>
      </c>
      <c r="B121" s="39" t="s">
        <v>247</v>
      </c>
      <c r="C121" s="40">
        <v>33000</v>
      </c>
      <c r="D121" s="40" t="s">
        <v>15</v>
      </c>
      <c r="E121" s="40">
        <v>33000</v>
      </c>
      <c r="F121" s="40" t="s">
        <v>15</v>
      </c>
      <c r="G121" s="40" t="s">
        <v>15</v>
      </c>
      <c r="H121" s="40" t="s">
        <v>15</v>
      </c>
      <c r="I121" s="40" t="s">
        <v>15</v>
      </c>
      <c r="J121" s="40" t="s">
        <v>15</v>
      </c>
      <c r="K121" s="40" t="s">
        <v>15</v>
      </c>
      <c r="L121" s="40">
        <v>33000</v>
      </c>
      <c r="M121" s="40" t="s">
        <v>15</v>
      </c>
      <c r="N121" s="41"/>
      <c r="O121" s="40">
        <v>0</v>
      </c>
      <c r="P121" s="4"/>
    </row>
    <row r="122" spans="1:16" ht="30" x14ac:dyDescent="0.25">
      <c r="A122" s="23" t="s">
        <v>248</v>
      </c>
      <c r="B122" s="24" t="s">
        <v>249</v>
      </c>
      <c r="C122" s="25">
        <v>33000</v>
      </c>
      <c r="D122" s="25" t="s">
        <v>15</v>
      </c>
      <c r="E122" s="25">
        <v>33000</v>
      </c>
      <c r="F122" s="25" t="s">
        <v>15</v>
      </c>
      <c r="G122" s="25" t="s">
        <v>15</v>
      </c>
      <c r="H122" s="25" t="s">
        <v>15</v>
      </c>
      <c r="I122" s="25" t="s">
        <v>15</v>
      </c>
      <c r="J122" s="25" t="s">
        <v>15</v>
      </c>
      <c r="K122" s="25" t="s">
        <v>15</v>
      </c>
      <c r="L122" s="25">
        <v>33000</v>
      </c>
      <c r="M122" s="25" t="s">
        <v>15</v>
      </c>
      <c r="N122" s="26"/>
      <c r="O122" s="25">
        <v>0</v>
      </c>
      <c r="P122" s="4"/>
    </row>
    <row r="123" spans="1:16" ht="30.75" thickBot="1" x14ac:dyDescent="0.3">
      <c r="A123" s="23" t="s">
        <v>248</v>
      </c>
      <c r="B123" s="24" t="s">
        <v>250</v>
      </c>
      <c r="C123" s="25">
        <v>33000</v>
      </c>
      <c r="D123" s="25" t="s">
        <v>15</v>
      </c>
      <c r="E123" s="25">
        <v>33000</v>
      </c>
      <c r="F123" s="25" t="s">
        <v>15</v>
      </c>
      <c r="G123" s="25" t="s">
        <v>15</v>
      </c>
      <c r="H123" s="25" t="s">
        <v>15</v>
      </c>
      <c r="I123" s="25" t="s">
        <v>15</v>
      </c>
      <c r="J123" s="25" t="s">
        <v>15</v>
      </c>
      <c r="K123" s="25" t="s">
        <v>15</v>
      </c>
      <c r="L123" s="25">
        <v>33000</v>
      </c>
      <c r="M123" s="25" t="s">
        <v>15</v>
      </c>
      <c r="N123" s="26"/>
      <c r="O123" s="25">
        <v>0</v>
      </c>
      <c r="P123" s="4"/>
    </row>
    <row r="124" spans="1:16" ht="12.95" customHeight="1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2"/>
    </row>
    <row r="125" spans="1:16" ht="12.95" customHeight="1" x14ac:dyDescent="0.25">
      <c r="A125" s="5"/>
      <c r="B125" s="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"/>
    </row>
  </sheetData>
  <mergeCells count="4">
    <mergeCell ref="B2:B3"/>
    <mergeCell ref="L2:O2"/>
    <mergeCell ref="A1:O1"/>
    <mergeCell ref="A2:A3"/>
  </mergeCells>
  <pageMargins left="0.78749999999999998" right="0.39374999999999999" top="0.59027779999999996" bottom="0.39374999999999999" header="0" footer="0"/>
  <pageSetup paperSize="9" scale="65" fitToWidth="2" fitToHeight="0" orientation="portrait" r:id="rId1"/>
  <headerFooter>
    <oddFooter>&amp;R&amp;D СТР. &amp;P</oddFooter>
    <evenFooter>&amp;R&amp;D СТР. &amp;P</even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zoomScaleSheetLayoutView="100" workbookViewId="0">
      <selection activeCell="D17" sqref="D17"/>
    </sheetView>
  </sheetViews>
  <sheetFormatPr defaultRowHeight="15" x14ac:dyDescent="0.25"/>
  <cols>
    <col min="1" max="1" width="53.85546875" style="1" customWidth="1"/>
    <col min="2" max="2" width="15.5703125" style="1" customWidth="1"/>
    <col min="3" max="4" width="14.7109375" style="1" customWidth="1"/>
    <col min="5" max="5" width="16.140625" style="1" customWidth="1"/>
    <col min="6" max="16384" width="9.140625" style="1"/>
  </cols>
  <sheetData>
    <row r="1" spans="1:14" ht="7.5" customHeight="1" x14ac:dyDescent="0.25">
      <c r="A1" s="8"/>
      <c r="B1" s="9"/>
      <c r="C1" s="2"/>
      <c r="D1" s="2"/>
      <c r="E1" s="2"/>
    </row>
    <row r="2" spans="1:14" ht="14.1" customHeight="1" x14ac:dyDescent="0.25">
      <c r="A2" s="62" t="s">
        <v>266</v>
      </c>
      <c r="B2" s="62"/>
      <c r="C2" s="62"/>
      <c r="D2" s="62"/>
      <c r="E2" s="62"/>
      <c r="F2" s="49"/>
      <c r="G2" s="49"/>
      <c r="H2" s="49"/>
      <c r="I2" s="49"/>
      <c r="J2" s="49"/>
      <c r="K2" s="49"/>
      <c r="L2" s="49"/>
      <c r="M2" s="49"/>
      <c r="N2" s="49"/>
    </row>
    <row r="3" spans="1:14" ht="12.95" customHeight="1" x14ac:dyDescent="0.25">
      <c r="A3" s="10"/>
      <c r="B3" s="11"/>
      <c r="C3" s="12"/>
      <c r="D3" s="12"/>
      <c r="E3" s="12"/>
    </row>
    <row r="4" spans="1:14" ht="11.45" customHeight="1" x14ac:dyDescent="0.25">
      <c r="A4" s="60" t="s">
        <v>0</v>
      </c>
      <c r="B4" s="58" t="s">
        <v>262</v>
      </c>
      <c r="C4" s="58"/>
      <c r="D4" s="58"/>
      <c r="E4" s="58"/>
    </row>
    <row r="5" spans="1:14" ht="140.44999999999999" customHeight="1" x14ac:dyDescent="0.25">
      <c r="A5" s="61"/>
      <c r="B5" s="16" t="s">
        <v>261</v>
      </c>
      <c r="C5" s="16" t="s">
        <v>3</v>
      </c>
      <c r="D5" s="17" t="s">
        <v>263</v>
      </c>
      <c r="E5" s="18" t="s">
        <v>264</v>
      </c>
    </row>
    <row r="6" spans="1:14" ht="30" customHeight="1" x14ac:dyDescent="0.25">
      <c r="A6" s="50" t="s">
        <v>251</v>
      </c>
      <c r="B6" s="51">
        <v>127884364.65000001</v>
      </c>
      <c r="C6" s="51">
        <v>83362177.620000005</v>
      </c>
      <c r="D6" s="51">
        <f>C6/B6*100</f>
        <v>65.185590004023993</v>
      </c>
      <c r="E6" s="51">
        <v>127884364.65000001</v>
      </c>
    </row>
    <row r="7" spans="1:14" ht="14.25" customHeight="1" x14ac:dyDescent="0.25">
      <c r="A7" s="52" t="s">
        <v>16</v>
      </c>
      <c r="B7" s="53"/>
      <c r="C7" s="53"/>
      <c r="D7" s="53"/>
      <c r="E7" s="53"/>
    </row>
    <row r="8" spans="1:14" ht="15.75" x14ac:dyDescent="0.25">
      <c r="A8" s="54" t="s">
        <v>252</v>
      </c>
      <c r="B8" s="55">
        <v>34536077.950000003</v>
      </c>
      <c r="C8" s="55">
        <v>23997455.219999999</v>
      </c>
      <c r="D8" s="55">
        <f t="shared" ref="D8:D17" si="0">C8/B8*100</f>
        <v>69.48517794852846</v>
      </c>
      <c r="E8" s="55">
        <v>34536077.950000003</v>
      </c>
    </row>
    <row r="9" spans="1:14" ht="31.5" x14ac:dyDescent="0.25">
      <c r="A9" s="54" t="s">
        <v>253</v>
      </c>
      <c r="B9" s="55">
        <v>82010</v>
      </c>
      <c r="C9" s="55">
        <v>36685</v>
      </c>
      <c r="D9" s="55">
        <f t="shared" si="0"/>
        <v>44.73234971344958</v>
      </c>
      <c r="E9" s="55">
        <v>82010</v>
      </c>
    </row>
    <row r="10" spans="1:14" ht="15.75" x14ac:dyDescent="0.25">
      <c r="A10" s="54" t="s">
        <v>254</v>
      </c>
      <c r="B10" s="55">
        <v>9690852.8599999994</v>
      </c>
      <c r="C10" s="55">
        <v>1954202.75</v>
      </c>
      <c r="D10" s="55">
        <f t="shared" si="0"/>
        <v>20.165436192578827</v>
      </c>
      <c r="E10" s="55">
        <v>9690852.8599999994</v>
      </c>
    </row>
    <row r="11" spans="1:14" ht="15.75" x14ac:dyDescent="0.25">
      <c r="A11" s="54" t="s">
        <v>255</v>
      </c>
      <c r="B11" s="55">
        <v>1930543.87</v>
      </c>
      <c r="C11" s="55">
        <v>1298469.3400000001</v>
      </c>
      <c r="D11" s="55">
        <f t="shared" si="0"/>
        <v>67.259250627648257</v>
      </c>
      <c r="E11" s="55">
        <v>1930543.87</v>
      </c>
    </row>
    <row r="12" spans="1:14" ht="15.75" x14ac:dyDescent="0.25">
      <c r="A12" s="54" t="s">
        <v>256</v>
      </c>
      <c r="B12" s="55">
        <v>580000</v>
      </c>
      <c r="C12" s="55" t="s">
        <v>15</v>
      </c>
      <c r="D12" s="55"/>
      <c r="E12" s="55">
        <v>580000</v>
      </c>
    </row>
    <row r="13" spans="1:14" ht="15.75" x14ac:dyDescent="0.25">
      <c r="A13" s="54" t="s">
        <v>257</v>
      </c>
      <c r="B13" s="55">
        <v>67659651.359999999</v>
      </c>
      <c r="C13" s="55">
        <v>47416089.469999999</v>
      </c>
      <c r="D13" s="55">
        <f t="shared" si="0"/>
        <v>70.080304164901634</v>
      </c>
      <c r="E13" s="55">
        <v>67659651.359999999</v>
      </c>
    </row>
    <row r="14" spans="1:14" ht="15.75" x14ac:dyDescent="0.25">
      <c r="A14" s="54" t="s">
        <v>258</v>
      </c>
      <c r="B14" s="55">
        <v>4917575.4400000004</v>
      </c>
      <c r="C14" s="55">
        <v>3540212.36</v>
      </c>
      <c r="D14" s="55">
        <f t="shared" si="0"/>
        <v>71.991012709303746</v>
      </c>
      <c r="E14" s="55">
        <v>4917575.4400000004</v>
      </c>
    </row>
    <row r="15" spans="1:14" ht="15.75" x14ac:dyDescent="0.25">
      <c r="A15" s="54" t="s">
        <v>259</v>
      </c>
      <c r="B15" s="55">
        <v>7822329.1699999999</v>
      </c>
      <c r="C15" s="55">
        <v>4693695.67</v>
      </c>
      <c r="D15" s="55">
        <f t="shared" si="0"/>
        <v>60.003811754702717</v>
      </c>
      <c r="E15" s="55">
        <v>7822329.1699999999</v>
      </c>
    </row>
    <row r="16" spans="1:14" ht="15.75" x14ac:dyDescent="0.25">
      <c r="A16" s="63" t="s">
        <v>260</v>
      </c>
      <c r="B16" s="64">
        <v>665324</v>
      </c>
      <c r="C16" s="64">
        <v>425367.81</v>
      </c>
      <c r="D16" s="64">
        <f t="shared" si="0"/>
        <v>63.933934443970152</v>
      </c>
      <c r="E16" s="64">
        <v>665324</v>
      </c>
    </row>
    <row r="17" spans="1:5" ht="20.25" customHeight="1" x14ac:dyDescent="0.25">
      <c r="A17" s="65" t="s">
        <v>267</v>
      </c>
      <c r="B17" s="66">
        <v>-1486714.2</v>
      </c>
      <c r="C17" s="66">
        <v>6968367</v>
      </c>
      <c r="D17" s="66"/>
      <c r="E17" s="66">
        <v>-1486714.1</v>
      </c>
    </row>
    <row r="18" spans="1:5" ht="12.95" customHeight="1" x14ac:dyDescent="0.25">
      <c r="A18" s="5"/>
      <c r="B18" s="7"/>
      <c r="C18" s="7"/>
      <c r="D18" s="7"/>
      <c r="E18" s="7"/>
    </row>
  </sheetData>
  <mergeCells count="3">
    <mergeCell ref="A4:A5"/>
    <mergeCell ref="B4:E4"/>
    <mergeCell ref="A2:E2"/>
  </mergeCells>
  <pageMargins left="0.78749999999999998" right="0.59027779999999996" top="0.59027779999999996" bottom="0.39374999999999999" header="0" footer="0"/>
  <pageSetup paperSize="9" scale="76" fitToWidth="2" fitToHeight="0" orientation="portrait" r:id="rId1"/>
  <headerFooter>
    <oddFooter>&amp;R&amp;D&amp; СТР. &amp;P</oddFooter>
    <evenFooter>&amp;R&amp;D&amp; СТР. &amp;P</even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51B1FB-D3EB-4F1B-A654-8B159421BF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FO_3</dc:creator>
  <cp:lastModifiedBy>FO_3</cp:lastModifiedBy>
  <cp:lastPrinted>2020-11-12T06:02:53Z</cp:lastPrinted>
  <dcterms:created xsi:type="dcterms:W3CDTF">2020-10-14T08:50:47Z</dcterms:created>
  <dcterms:modified xsi:type="dcterms:W3CDTF">2020-11-12T06:55:25Z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19.2.0.15847705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svod_smart</vt:lpwstr>
  </property>
  <property fmtid="{D5CDD505-2E9C-101B-9397-08002B2CF9AE}" pid="9" name="Пользователь">
    <vt:lpwstr>ирина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